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vlaamseoverheid-my.sharepoint.com/personal/janneke_vanveen_vlaanderen_be/Documents/EHS/Publicatie/"/>
    </mc:Choice>
  </mc:AlternateContent>
  <xr:revisionPtr revIDLastSave="5" documentId="8_{9B6FCA7D-1EC8-4C72-A633-7DB8C67BA76F}" xr6:coauthVersionLast="47" xr6:coauthVersionMax="47" xr10:uidLastSave="{8A942B8B-CADC-4B9D-B668-3FABD6B67B42}"/>
  <bookViews>
    <workbookView xWindow="28680" yWindow="-120" windowWidth="51840" windowHeight="21120" activeTab="1" xr2:uid="{8358692B-BCD2-D947-A1FF-A70A5B6B5492}"/>
  </bookViews>
  <sheets>
    <sheet name="Algemeen overzicht" sheetId="17" r:id="rId1"/>
    <sheet name="MSS inventaris" sheetId="24" r:id="rId2"/>
  </sheets>
  <definedNames>
    <definedName name="_xlnm._FilterDatabase" localSheetId="0" hidden="1">'Algemeen overzicht'!$B$2:$S$79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2" i="24" l="1"/>
  <c r="J21" i="24"/>
  <c r="J4" i="24"/>
  <c r="U24" i="17"/>
  <c r="W24" i="17"/>
  <c r="Y24" i="17"/>
  <c r="U21" i="17"/>
  <c r="W21" i="17"/>
  <c r="Y21" i="17"/>
  <c r="U79" i="17" l="1"/>
  <c r="U78" i="17"/>
  <c r="U77" i="17"/>
  <c r="U76" i="17"/>
  <c r="U75" i="17"/>
  <c r="U74" i="17"/>
  <c r="U73" i="17"/>
  <c r="U72" i="17"/>
  <c r="U71" i="17"/>
  <c r="U70" i="17"/>
  <c r="U69" i="17"/>
  <c r="U68" i="17"/>
  <c r="U67" i="17"/>
  <c r="U66" i="17"/>
  <c r="U65" i="17"/>
  <c r="U64" i="17"/>
  <c r="U63" i="17"/>
  <c r="U62" i="17"/>
  <c r="U61" i="17"/>
  <c r="U60" i="17"/>
  <c r="U59" i="17"/>
  <c r="U58" i="17"/>
  <c r="U57" i="17"/>
  <c r="U56" i="17"/>
  <c r="U55" i="17"/>
  <c r="U54" i="17"/>
  <c r="U53" i="17"/>
  <c r="U52" i="17"/>
  <c r="U51" i="17"/>
  <c r="U50" i="17"/>
  <c r="U49" i="17"/>
  <c r="U48" i="17"/>
  <c r="U47" i="17"/>
  <c r="U46" i="17"/>
  <c r="U45" i="17"/>
  <c r="U44" i="17"/>
  <c r="U43" i="17"/>
  <c r="U42" i="17"/>
  <c r="U41" i="17"/>
  <c r="U40" i="17"/>
  <c r="U39" i="17"/>
  <c r="U38" i="17"/>
  <c r="U37" i="17"/>
  <c r="U36" i="17"/>
  <c r="U35" i="17"/>
  <c r="U34" i="17"/>
  <c r="U33" i="17"/>
  <c r="U32" i="17"/>
  <c r="U31" i="17"/>
  <c r="U30" i="17"/>
  <c r="U29" i="17"/>
  <c r="U28" i="17"/>
  <c r="U27" i="17"/>
  <c r="U26" i="17"/>
  <c r="U25" i="17"/>
  <c r="U23" i="17"/>
  <c r="U19" i="17"/>
  <c r="U20" i="17"/>
  <c r="U18" i="17"/>
  <c r="U17" i="17"/>
  <c r="U16" i="17"/>
  <c r="U15" i="17"/>
  <c r="U14" i="17"/>
  <c r="U13" i="17"/>
  <c r="U12" i="17"/>
  <c r="U11" i="17"/>
  <c r="U10" i="17"/>
  <c r="U9" i="17"/>
  <c r="U8" i="17"/>
  <c r="U7" i="17"/>
  <c r="U6" i="17"/>
  <c r="U5" i="17"/>
  <c r="U4" i="17"/>
  <c r="U3" i="17"/>
  <c r="Y79" i="17"/>
  <c r="W79" i="17"/>
  <c r="Y78" i="17"/>
  <c r="W78" i="17"/>
  <c r="Y77" i="17"/>
  <c r="W77" i="17"/>
  <c r="U2" i="17" l="1"/>
  <c r="Y3" i="17"/>
  <c r="W76" i="17"/>
  <c r="W75" i="17"/>
  <c r="W74" i="17"/>
  <c r="W73" i="17"/>
  <c r="W72" i="17"/>
  <c r="W71" i="17"/>
  <c r="W70" i="17"/>
  <c r="W69" i="17"/>
  <c r="W68" i="17"/>
  <c r="W67" i="17"/>
  <c r="W66" i="17"/>
  <c r="W65" i="17"/>
  <c r="W64" i="17"/>
  <c r="W63" i="17"/>
  <c r="W62" i="17"/>
  <c r="W61" i="17"/>
  <c r="W60" i="17"/>
  <c r="W59" i="17"/>
  <c r="W58" i="17"/>
  <c r="W57" i="17"/>
  <c r="W56" i="17"/>
  <c r="W55" i="17"/>
  <c r="W54" i="17"/>
  <c r="W53" i="17"/>
  <c r="W52" i="17"/>
  <c r="W51" i="17"/>
  <c r="W50" i="17"/>
  <c r="W49" i="17"/>
  <c r="W48" i="17"/>
  <c r="W47" i="17"/>
  <c r="W46" i="17"/>
  <c r="W45" i="17"/>
  <c r="W44" i="17"/>
  <c r="W43" i="17"/>
  <c r="W42" i="17"/>
  <c r="W41" i="17"/>
  <c r="W40" i="17"/>
  <c r="W39" i="17"/>
  <c r="W38" i="17"/>
  <c r="W37" i="17"/>
  <c r="W36" i="17"/>
  <c r="W35" i="17"/>
  <c r="W34" i="17"/>
  <c r="W33" i="17"/>
  <c r="W32" i="17"/>
  <c r="W31" i="17"/>
  <c r="W30" i="17"/>
  <c r="W29" i="17"/>
  <c r="W28" i="17"/>
  <c r="W27" i="17"/>
  <c r="W26" i="17"/>
  <c r="W25" i="17"/>
  <c r="W23" i="17"/>
  <c r="W19" i="17"/>
  <c r="W20" i="17"/>
  <c r="W18" i="17"/>
  <c r="W17" i="17"/>
  <c r="W16" i="17"/>
  <c r="W15" i="17"/>
  <c r="W14" i="17"/>
  <c r="W13" i="17"/>
  <c r="W12" i="17"/>
  <c r="W11" i="17"/>
  <c r="W10" i="17"/>
  <c r="W9" i="17"/>
  <c r="W8" i="17"/>
  <c r="W7" i="17"/>
  <c r="W6" i="17"/>
  <c r="W5" i="17"/>
  <c r="W4" i="17"/>
  <c r="W3" i="17"/>
  <c r="Y76" i="17"/>
  <c r="Y75" i="17"/>
  <c r="Y74" i="17"/>
  <c r="Y73" i="17"/>
  <c r="Y72" i="17"/>
  <c r="Y71" i="17"/>
  <c r="Y70" i="17"/>
  <c r="Y69" i="17"/>
  <c r="Y68" i="17"/>
  <c r="Y67" i="17"/>
  <c r="Y66" i="17"/>
  <c r="Y65" i="17"/>
  <c r="Y64" i="17"/>
  <c r="Y63" i="17"/>
  <c r="Y62" i="17"/>
  <c r="Y61" i="17"/>
  <c r="Y60" i="17"/>
  <c r="Y59" i="17"/>
  <c r="Y58" i="17"/>
  <c r="Y57" i="17"/>
  <c r="Y56" i="17"/>
  <c r="Y55" i="17"/>
  <c r="Y54" i="17"/>
  <c r="Y53" i="17"/>
  <c r="Y52" i="17"/>
  <c r="Y51" i="17"/>
  <c r="Y50" i="17"/>
  <c r="Y49" i="17"/>
  <c r="Y48" i="17"/>
  <c r="Y47" i="17"/>
  <c r="Y46" i="17"/>
  <c r="Y45" i="17"/>
  <c r="Y44" i="17"/>
  <c r="Y43" i="17"/>
  <c r="Y42" i="17"/>
  <c r="Y41" i="17"/>
  <c r="Y40" i="17"/>
  <c r="Y39" i="17"/>
  <c r="Y38" i="17"/>
  <c r="Y37" i="17"/>
  <c r="Y36" i="17"/>
  <c r="Y35" i="17"/>
  <c r="Y34" i="17"/>
  <c r="Y33" i="17"/>
  <c r="Y32" i="17"/>
  <c r="Y31" i="17"/>
  <c r="Y30" i="17"/>
  <c r="Y29" i="17"/>
  <c r="Y28" i="17"/>
  <c r="Y27" i="17"/>
  <c r="Y26" i="17"/>
  <c r="Y25" i="17"/>
  <c r="Y23" i="17"/>
  <c r="Y19" i="17"/>
  <c r="Y20" i="17"/>
  <c r="Y18" i="17"/>
  <c r="Y17" i="17"/>
  <c r="Y16" i="17"/>
  <c r="Y15" i="17"/>
  <c r="Y14" i="17"/>
  <c r="Y13" i="17"/>
  <c r="Y12" i="17"/>
  <c r="Y11" i="17"/>
  <c r="Y10" i="17"/>
  <c r="Y9" i="17"/>
  <c r="Y8" i="17"/>
  <c r="Y7" i="17"/>
  <c r="Y6" i="17"/>
  <c r="Y5" i="17"/>
  <c r="Y4" i="17"/>
  <c r="Y2" i="17" l="1"/>
  <c r="W2" i="17"/>
  <c r="N2" i="17" l="1"/>
  <c r="M2" i="17"/>
  <c r="N17" i="17"/>
  <c r="M17" i="17"/>
  <c r="N16" i="17"/>
  <c r="M16" i="17"/>
  <c r="N15" i="17"/>
  <c r="M15" i="17"/>
  <c r="N14" i="17"/>
  <c r="M14" i="17"/>
  <c r="N13" i="17"/>
  <c r="M13" i="17"/>
  <c r="N12" i="17"/>
  <c r="M12" i="17"/>
  <c r="N11" i="17"/>
  <c r="M11" i="17"/>
  <c r="N10" i="17"/>
  <c r="M10" i="17"/>
  <c r="N9" i="17"/>
  <c r="M9" i="17"/>
  <c r="N8" i="17"/>
  <c r="M8" i="17"/>
  <c r="N7" i="17"/>
  <c r="M7" i="17"/>
  <c r="N6" i="17"/>
  <c r="M6" i="17"/>
  <c r="N5" i="17"/>
  <c r="M5" i="17"/>
  <c r="N4" i="17"/>
  <c r="M4" i="17"/>
  <c r="N3" i="17"/>
  <c r="M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Luc Wittebolle</author>
  </authors>
  <commentList>
    <comment ref="H2" authorId="0" shapeId="0" xr:uid="{45721813-6F5F-E942-8FA3-30D296041F81}">
      <text>
        <r>
          <rPr>
            <b/>
            <sz val="10"/>
            <color rgb="FF000000"/>
            <rFont val="Tahoma"/>
            <family val="2"/>
          </rPr>
          <t>Luc Wittebolle:</t>
        </r>
        <r>
          <rPr>
            <sz val="10"/>
            <color rgb="FF000000"/>
            <rFont val="Tahoma"/>
            <family val="2"/>
          </rPr>
          <t xml:space="preserve">
</t>
        </r>
        <r>
          <rPr>
            <sz val="10"/>
            <color rgb="FF000000"/>
            <rFont val="Tahoma"/>
            <family val="2"/>
          </rPr>
          <t>voor de impact per eenheid houden we rekening met de inschaling zoals deze in de KBG2 werd voorgesteld (zie slide op p. 25)</t>
        </r>
      </text>
    </comment>
    <comment ref="I2" authorId="0" shapeId="0" xr:uid="{58CF0B99-9DC8-5F43-8E95-07F44065D27E}">
      <text>
        <r>
          <rPr>
            <b/>
            <sz val="10"/>
            <color rgb="FF000000"/>
            <rFont val="Tahoma"/>
            <family val="2"/>
          </rPr>
          <t>Luc Wittebolle:</t>
        </r>
        <r>
          <rPr>
            <sz val="10"/>
            <color rgb="FF000000"/>
            <rFont val="Tahoma"/>
            <family val="2"/>
          </rPr>
          <t xml:space="preserve">
</t>
        </r>
        <r>
          <rPr>
            <sz val="10"/>
            <color rgb="FF000000"/>
            <rFont val="Tahoma"/>
            <family val="2"/>
          </rPr>
          <t xml:space="preserve">Voor de bepaling van materialiteit van de omvang van de subsidie-enveloppe kijken we naar de impact op de impactcategorie bijv. additionele impact subsidie op bodembedekking ten opzichte van de jaarlijkse / totale bodembedekking. </t>
        </r>
      </text>
    </comment>
    <comment ref="G5" authorId="0" shapeId="0" xr:uid="{8F9CC2E2-B0E1-C146-9092-82955CC128F9}">
      <text>
        <r>
          <rPr>
            <b/>
            <sz val="10"/>
            <color rgb="FF000000"/>
            <rFont val="Tahoma"/>
            <family val="2"/>
          </rPr>
          <t>Luc Wittebolle:</t>
        </r>
        <r>
          <rPr>
            <sz val="10"/>
            <color rgb="FF000000"/>
            <rFont val="Tahoma"/>
            <family val="2"/>
          </rPr>
          <t xml:space="preserve">
</t>
        </r>
        <r>
          <rPr>
            <sz val="10"/>
            <color rgb="FF000000"/>
            <rFont val="Tahoma"/>
            <family val="2"/>
          </rPr>
          <t xml:space="preserve">(https://www.vlaanderen.be/belastingen-en-begroting/Vlaamse-belastingen/verkeersbelastingen/jaarlijkse-verkeersbelasting/tarieven-jaarlijkse-verkeersbelasting/verkeersbelastingen-voor-autobussen-autocars)
</t>
        </r>
      </text>
    </comment>
    <comment ref="J7" authorId="0" shapeId="0" xr:uid="{36AED4A8-605A-C041-B5A1-1BA4C90B8F89}">
      <text>
        <r>
          <rPr>
            <b/>
            <sz val="10"/>
            <color rgb="FF000000"/>
            <rFont val="Tahoma"/>
            <family val="2"/>
          </rPr>
          <t>Luc Wittebolle:</t>
        </r>
        <r>
          <rPr>
            <sz val="10"/>
            <color rgb="FF000000"/>
            <rFont val="Tahoma"/>
            <family val="2"/>
          </rPr>
          <t xml:space="preserve">
</t>
        </r>
        <r>
          <rPr>
            <sz val="10"/>
            <color rgb="FF000000"/>
            <rFont val="Tahoma"/>
            <family val="2"/>
          </rPr>
          <t>https://www.verkeerscentrum.be/nieuws/statistiek-vlaanderen-36-miljoen-ingeschreven-personenwagens#:~:text=Het%20aantal%20LPG%2D%2C%20elektrische%20en,laatste%20jaren%20wel%20snel%20toe.</t>
        </r>
      </text>
    </comment>
    <comment ref="G15" authorId="0" shapeId="0" xr:uid="{DB8F053C-4F4F-9949-84C5-5FBE1AA1CF86}">
      <text>
        <r>
          <rPr>
            <b/>
            <sz val="10"/>
            <color rgb="FF000000"/>
            <rFont val="Tahoma"/>
            <family val="2"/>
          </rPr>
          <t>Luc Wittebolle:</t>
        </r>
        <r>
          <rPr>
            <sz val="10"/>
            <color rgb="FF000000"/>
            <rFont val="Tahoma"/>
            <family val="2"/>
          </rPr>
          <t xml:space="preserve">
</t>
        </r>
        <r>
          <rPr>
            <sz val="10"/>
            <color rgb="FF000000"/>
            <rFont val="Aptos Narrow"/>
            <family val="2"/>
          </rPr>
          <t xml:space="preserve">Casus : Machine van 1 miljoen euro: 
</t>
        </r>
        <r>
          <rPr>
            <sz val="10"/>
            <color rgb="FF000000"/>
            <rFont val="Aptos Narrow"/>
            <family val="2"/>
          </rPr>
          <t xml:space="preserve">Zonder de toepassing van de desindexatiecoëfficiënt wordt de onroerende voorheffing berekend met het basistarief van 3,97%. Laten we dit berekenen:
</t>
        </r>
        <r>
          <rPr>
            <sz val="10"/>
            <color rgb="FF000000"/>
            <rFont val="Aptos Narrow"/>
            <family val="2"/>
          </rPr>
          <t xml:space="preserve">Gebruik de gebruikswaarde: De gebruikswaarde blijft hetzelfde, namelijk 300.000 euro.
</t>
        </r>
        <r>
          <rPr>
            <sz val="10"/>
            <color rgb="FF000000"/>
            <rFont val="Aptos Narrow"/>
            <family val="2"/>
          </rPr>
          <t xml:space="preserve">Bereken het kadastraal inkomen (KI): Het KI blijft ook hetzelfde, namelijk 15.900 euro.
</t>
        </r>
        <r>
          <rPr>
            <sz val="10"/>
            <color rgb="FF000000"/>
            <rFont val="Aptos Narrow"/>
            <family val="2"/>
          </rPr>
          <t xml:space="preserve">Toepassen van het basistarief: Het basistarief is 3,97%: Onroerende voorheffing
</t>
        </r>
        <r>
          <rPr>
            <sz val="10"/>
            <color rgb="FF000000"/>
            <rFont val="Aptos Narrow"/>
            <family val="2"/>
          </rPr>
          <t xml:space="preserve">= 15.900 </t>
        </r>
        <r>
          <rPr>
            <sz val="10"/>
            <color rgb="FF000000"/>
            <rFont val="Aptos Narrow"/>
            <family val="2"/>
          </rPr>
          <t>×</t>
        </r>
        <r>
          <rPr>
            <sz val="10"/>
            <color rgb="FF000000"/>
            <rFont val="Aptos Narrow"/>
            <family val="2"/>
          </rPr>
          <t xml:space="preserve"> 0, 0397 = </t>
        </r>
        <r>
          <rPr>
            <b/>
            <sz val="10"/>
            <color rgb="FF000000"/>
            <rFont val="Aptos Narrow"/>
            <family val="2"/>
          </rPr>
          <t xml:space="preserve">631,23euro
</t>
        </r>
        <r>
          <rPr>
            <sz val="10"/>
            <color rgb="FF000000"/>
            <rFont val="Aptos Narrow"/>
            <family val="2"/>
          </rPr>
          <t xml:space="preserve">
</t>
        </r>
        <r>
          <rPr>
            <sz val="10"/>
            <color rgb="FF000000"/>
            <rFont val="Aptos Narrow"/>
            <family val="2"/>
          </rPr>
          <t>Met toepassen van het verminderde tarief: Het verminderde tarief voor materieel en outillage is 2,14% (na toepassing van de desindexatiecoëfficiënt):Onroerende voorheffing=15.900</t>
        </r>
        <r>
          <rPr>
            <sz val="10"/>
            <color rgb="FF000000"/>
            <rFont val="Aptos Narrow"/>
            <family val="2"/>
          </rPr>
          <t>×</t>
        </r>
        <r>
          <rPr>
            <sz val="10"/>
            <color rgb="FF000000"/>
            <rFont val="Aptos Narrow"/>
            <family val="2"/>
          </rPr>
          <t>0,0214=</t>
        </r>
        <r>
          <rPr>
            <b/>
            <sz val="10"/>
            <color rgb="FF000000"/>
            <rFont val="Aptos Narrow"/>
            <family val="2"/>
          </rPr>
          <t xml:space="preserve">340,26 euro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tc={5417FF08-03D8-4DB9-9B02-B32D60845406}</author>
    <author>tc={1207620A-F539-4544-889D-1F685EB9F30A}</author>
    <author>tc={694150F0-126B-4EA8-B3F2-0693A27C0D87}</author>
    <author>tc={43EFEF5C-29E6-414A-A937-B4957E0166AD}</author>
  </authors>
  <commentList>
    <comment ref="I2" authorId="0" shapeId="0" xr:uid="{5417FF08-03D8-4DB9-9B02-B32D60845406}">
      <text>
        <t>[Opmerkingenthread]
U kunt deze opmerkingenthread lezen in uw versie van Excel. Eventuele wijzigingen aan de thread gaan echter verloren als het bestand wordt geopend in een nieuwere versie van Excel. Meer informatie: https://go.microsoft.com/fwlink/?linkid=870924
Opmerking:
    Maand+jaar vanaf wanneer de subsidie lopend is (en als gestopt: maand+jaar wanneer de subsidie stopte)</t>
      </text>
    </comment>
    <comment ref="B3" authorId="1" shapeId="0" xr:uid="{1207620A-F539-4544-889D-1F685EB9F30A}">
      <text>
        <t xml:space="preserve">[Opmerkingenthread]
U kunt deze opmerkingenthread lezen in uw versie van Excel. Eventuele wijzigingen aan de thread gaan echter verloren als het bestand wordt geopend in een nieuwere versie van Excel. Meer informatie: https://go.microsoft.com/fwlink/?linkid=870924
Opmerking:
    Belangrijke opmerking en nuance: 
Dit artikel is samen te lezen met het artikel 42, §1, WIGB waarbij op lokaal niveau wél de bevoegdheid werd gegeven om opcentiemen te heffen op de verkeersbelasting op de vaartuigen en de bootjes, en de bromfietsen en motorfietsen. Dus op lokaal niveau kan dit dus weél plaatsvinden. Zie artikel 42, § 1, WIGB : Wetboek van de met inkomstenbelastingen gelijkgestelde belastingen </t>
      </text>
    </comment>
    <comment ref="B4" authorId="2" shapeId="0" xr:uid="{694150F0-126B-4EA8-B3F2-0693A27C0D87}">
      <text>
        <t>[Opmerkingenthread]
U kunt deze opmerkingenthread lezen in uw versie van Excel. Eventuele wijzigingen aan de thread gaan echter verloren als het bestand wordt geopend in een nieuwere versie van Excel. Meer informatie: https://go.microsoft.com/fwlink/?linkid=870924
Opmerking:
    De BIV is niet van toepassing op deze wagens. Dat is iets anders dan een belastingvrijstelling, waarbij de belasting wél van toepassing is, maar bepaalde voertuigen ervan worden vrijgesteld. Het is dus een belangrijke nuance, al blijft het eindresultaat natuurlijk dat er geen belasting betaald moet worden.</t>
      </text>
    </comment>
    <comment ref="I5" authorId="3" shapeId="0" xr:uid="{43EFEF5C-29E6-414A-A937-B4957E0166AD}">
      <text>
        <t>[Opmerkingenthread]
U kunt deze opmerkingenthread lezen in uw versie van Excel. Eventuele wijzigingen aan de thread gaan echter verloren als het bestand wordt geopend in een nieuwere versie van Excel. Meer informatie: https://go.microsoft.com/fwlink/?linkid=870924
Opmerking:
    Beslissing feb. 2024, maar geldt voor aankoop wagens tussen sep 2023 en nov 2024 toen de subsidie werd stopgezet</t>
      </text>
    </comment>
  </commentList>
</comments>
</file>

<file path=xl/sharedStrings.xml><?xml version="1.0" encoding="utf-8"?>
<sst xmlns="http://schemas.openxmlformats.org/spreadsheetml/2006/main" count="828" uniqueCount="508">
  <si>
    <t>Omvang van de impact (materialiteitstoets)</t>
  </si>
  <si>
    <t>impactprofiel</t>
  </si>
  <si>
    <t>Minst strenge grens</t>
  </si>
  <si>
    <t>Strengere grens</t>
  </si>
  <si>
    <t>Strengste grens</t>
  </si>
  <si>
    <t>Verfijning</t>
  </si>
  <si>
    <t>ID</t>
  </si>
  <si>
    <t>Organisatie</t>
  </si>
  <si>
    <t>#</t>
  </si>
  <si>
    <t>Naam</t>
  </si>
  <si>
    <t xml:space="preserve">Korte beschrijving </t>
  </si>
  <si>
    <t xml:space="preserve">Impactgebieden </t>
  </si>
  <si>
    <t>Toewijsbaarheid van de impact</t>
  </si>
  <si>
    <t xml:space="preserve">Impact per eenheid </t>
  </si>
  <si>
    <t>Omvang subsidie enveloppe</t>
  </si>
  <si>
    <t>onderbouwing materialiteitstoets</t>
  </si>
  <si>
    <t>L</t>
  </si>
  <si>
    <t>H</t>
  </si>
  <si>
    <t>&lt; 0,1 %</t>
  </si>
  <si>
    <t>Geen lock-in</t>
  </si>
  <si>
    <t>Financiën en begroting</t>
  </si>
  <si>
    <t>FB - Subsidie 1</t>
  </si>
  <si>
    <t>Vrijstelling onroerende voorheffing verleend voor het kadastraal inkomen (generiek)</t>
  </si>
  <si>
    <t>Dit gunstregime moedigt het ombouwen van leegstaande winkelpanden naar woningen aan. Hoewel dit de leegstand kan verminderen, kan het ook  leiden tot meer verstedelijking zonder voldoende oog voor het ecologisch evenwicht. Het creëren van meer woningen kan bv. leiden tot meer verkeer, luchtvervuiling en overbevolking. Hierdoor ontstaat er spanning op het ecosysteem.</t>
  </si>
  <si>
    <r>
      <rPr>
        <b/>
        <sz val="12"/>
        <color theme="1"/>
        <rFont val="Aptos Narrow"/>
        <family val="2"/>
        <scheme val="minor"/>
      </rPr>
      <t>Transitie Circulaire Economie</t>
    </r>
    <r>
      <rPr>
        <sz val="12"/>
        <color theme="1"/>
        <rFont val="Aptos Narrow"/>
        <family val="2"/>
        <scheme val="minor"/>
      </rPr>
      <t xml:space="preserve">: verhoogd gebruik van (primaire) materialen vvoor het ombouwen van winkels naar woningen
Ev. indirecte effecten: </t>
    </r>
    <r>
      <rPr>
        <b/>
        <sz val="12"/>
        <color theme="1"/>
        <rFont val="Aptos Narrow"/>
        <family val="2"/>
        <scheme val="minor"/>
      </rPr>
      <t>mitigatie klimaatverandering / Preventie en controle verontreiniging</t>
    </r>
    <r>
      <rPr>
        <sz val="12"/>
        <color theme="1"/>
        <rFont val="Aptos Narrow"/>
        <family val="2"/>
        <scheme val="minor"/>
      </rPr>
      <t>- uitstoot als gevolg van meer mobiliteit in het gebied.</t>
    </r>
  </si>
  <si>
    <r>
      <rPr>
        <b/>
        <sz val="12"/>
        <color theme="1"/>
        <rFont val="Aptos Narrow"/>
        <family val="2"/>
        <scheme val="minor"/>
      </rPr>
      <t xml:space="preserve">Toewijsbaarheid : Nee. </t>
    </r>
    <r>
      <rPr>
        <sz val="12"/>
        <color theme="1"/>
        <rFont val="Aptos Narrow"/>
        <family val="2"/>
        <scheme val="minor"/>
      </rPr>
      <t xml:space="preserve"> 
Ook zonder de subsidie zou (op termijn) de leegstaande panden in de stad voor worden heraangewend als gevolg van andere beleidsinstrumenten die ingezet worden (cf. leegstandbelasting). Daarnaast daalt door de ombouw naar woningen de nood aan  nieuwbouw (inclusief materialengebruik hiermee verbonden). De vraag naar woningen stijgt niet door deze subsidie.   </t>
    </r>
  </si>
  <si>
    <t>NVT</t>
  </si>
  <si>
    <t>M</t>
  </si>
  <si>
    <t>FB - Subsidie 2</t>
  </si>
  <si>
    <t>Forfaitair en laag tarief VKB voor oldtimers (+30 jaar in het verkeer)</t>
  </si>
  <si>
    <t>Deze gunstregeling voor oudere voertuigen kan een tegengesteld signaal geven ten opzichte van het beleid dat gericht is op het stimuleren van duurzamere en schonere mobiliteit. Hoewel oldtimers in principe als recreatief en beperkt gebruikt worden beschouwd, kunnen dergelijke gunstregimes ertoe leiden dat ze vaker dan verwacht worden ingezet voor dagelijks gebruik. Hierdoor wordt hun milieu-impact vergroot., zeker als ze minder efficiënt zijn en meer vervuiling veroorzaken.</t>
  </si>
  <si>
    <r>
      <rPr>
        <b/>
        <sz val="12"/>
        <color theme="1"/>
        <rFont val="Aptos Narrow"/>
        <family val="2"/>
        <scheme val="minor"/>
      </rPr>
      <t>Mitigatie klimaatverandering / Preventie en controle verontreiniging</t>
    </r>
    <r>
      <rPr>
        <sz val="12"/>
        <color theme="1"/>
        <rFont val="Aptos Narrow"/>
        <family val="2"/>
        <scheme val="minor"/>
      </rPr>
      <t xml:space="preserve">: Hogere uitstoot als gevolg van het feit dat er meer oldtimers zullen zijn, en / of ze meer gebruikt zullen worden.  Oldtimers dienen niet te beantwoorden aan emissienormen voor nieuwe wagens en dus een hogere uitstoot van CO2 kennen. </t>
    </r>
  </si>
  <si>
    <r>
      <rPr>
        <b/>
        <sz val="12"/>
        <color theme="1"/>
        <rFont val="Aptos Narrow"/>
        <family val="2"/>
        <scheme val="minor"/>
      </rPr>
      <t>Toewijsbaar: Nee (of zeer beperkt)</t>
    </r>
    <r>
      <rPr>
        <sz val="12"/>
        <color theme="1"/>
        <rFont val="Aptos Narrow"/>
        <family val="2"/>
        <scheme val="minor"/>
      </rPr>
      <t xml:space="preserve">
Lage VKB is doorgaans niet doorslaggevend in de keuze: De vrijstelling is relatief beperkt in vergelijking met de kosten van het gebruik/ de wagen.  Daarnaast gaat het voor vele oldtimerbezitters om een hobby  van doorgaans welgestelde autoliefhebbers, zodat het weinig waarschijnlijk is dat een afschaffing van het voorkeurtarief het bezit van deze wagens sterk zou beperken. 
In subsidiaire orde : het lage tarief moedigt vooral het bezit aan, niet het gebruik van de wagen die tot de uitstoot van broeikasgassen leidt.  De VKB is een jaarlijkse forfaitaire belasting , en deze reductie heeft dan ook geen invloed op het aantal afgelegde km (en dus de reële uitstoot).     </t>
    </r>
  </si>
  <si>
    <r>
      <rPr>
        <b/>
        <sz val="12"/>
        <color theme="1"/>
        <rFont val="Aptos Narrow"/>
        <family val="2"/>
        <scheme val="minor"/>
      </rPr>
      <t>Impact per eenheid: Laag</t>
    </r>
    <r>
      <rPr>
        <sz val="12"/>
        <color theme="1"/>
        <rFont val="Aptos Narrow"/>
        <family val="2"/>
        <scheme val="minor"/>
      </rPr>
      <t xml:space="preserve">
Het aantal km gereden met oldtimers is doorgaans laag (een stuk lager dan met andere wagens - eerder hobby wagens) + Uitstoot van broeikasgassen als gevolg van verkeer wordt momenteel binnen het huidige beleid nog niet gecompensserd.  In de toekomst zou dit minstens gedeeltelijk  gecompenseerd kunnen worden (afspraken inzake emissiereducties binnen EU). 
</t>
    </r>
    <r>
      <rPr>
        <b/>
        <sz val="12"/>
        <color theme="1"/>
        <rFont val="Aptos Narrow"/>
        <family val="2"/>
        <scheme val="minor"/>
      </rPr>
      <t xml:space="preserve">
Omvang subsidie enveloppe: Laag</t>
    </r>
    <r>
      <rPr>
        <sz val="12"/>
        <color theme="1"/>
        <rFont val="Aptos Narrow"/>
        <family val="2"/>
        <scheme val="minor"/>
      </rPr>
      <t xml:space="preserve">
Er zijn circa 115.000 oldtimer in Vlaanderen (op circa 3,6 miljoen wagens in Vlaanderen) =3,2 %  maar het aantal gereden km (op het totaal aantal gereden kilometers is een stuk lager dan de gemiddeld wagen (waarvan daarenboven slechts een zeer beperkt deel daarvan kan worden toegewezen aan de subsidie)  </t>
    </r>
  </si>
  <si>
    <t>FB - Subsidie 3</t>
  </si>
  <si>
    <t>Vermindering VKB voor het bezoldigd vervoer van personen krachtens een machtiging uitgereikt voor de exploitatie van autocardiensten (transport)</t>
  </si>
  <si>
    <t>De regeling verleent een belastingvermindering van 25% voor voertuigen die uitsluitend worden gebruikt voor het bezoldigd vervoer van personen krachtens een machtiging uitgereikt voor de exploitatie van autocardiensten. Door de gunstmaatregel toe te kennen aan voertuigen die ten minste vijf jaar in het verkeer zijn gebracht, kunnen bedrijven gestimuleerd worden om 'vervuilde wagens' te blijven gebruiken.</t>
  </si>
  <si>
    <r>
      <rPr>
        <b/>
        <sz val="12"/>
        <color theme="1"/>
        <rFont val="Aptos Narrow"/>
        <family val="2"/>
        <scheme val="minor"/>
      </rPr>
      <t>Klimaatmitigatie / Preventie en controle verontreiniging</t>
    </r>
    <r>
      <rPr>
        <sz val="12"/>
        <color theme="1"/>
        <rFont val="Aptos Narrow"/>
        <family val="2"/>
        <scheme val="minor"/>
      </rPr>
      <t xml:space="preserve">: hogere uitstoot als het gevold van het feit dat deze voertuigen (die een hogere uitstoot kennen dan de de nieuwere voertuigen) langer gebruikt blijven.  </t>
    </r>
  </si>
  <si>
    <r>
      <rPr>
        <b/>
        <sz val="12"/>
        <color theme="1"/>
        <rFont val="Aptos Narrow"/>
        <family val="2"/>
        <scheme val="minor"/>
      </rPr>
      <t xml:space="preserve">Toewijsbaarheid:  Nee (of zeer beperkt)  </t>
    </r>
    <r>
      <rPr>
        <sz val="12"/>
        <color theme="1"/>
        <rFont val="Aptos Narrow"/>
        <family val="2"/>
        <scheme val="minor"/>
      </rPr>
      <t xml:space="preserve">
De toewijsbaarheid is afhankelijk van de (hoogte)impact van de  vrijstelling op de total cost of ownership van de oude autocar in vergelijking met een nieuwe autocar. Gezien de vermindering slechts 25% bedraagt  hetgeen voor  een autobus van 50 zitplaatsen met  tussen de 30 en 60 fiscale PK een jaarlijkse besparing tussen +/- 70 euro en 187 euro oplevert. Dit voordeel is zeer beperkt en derhalve in de meeste gevallen niet doorslaggevend in de keuze voor de aanschaf van een nieuwe vs. het behoud van een oudere autocar; of de aanschaf van een tweedehands autocar. Er is dus geen sprake van een toewijsbaarheid van een negatieve impact aan de subsidie.     </t>
    </r>
  </si>
  <si>
    <t>FB - Subsidie 4</t>
  </si>
  <si>
    <t>Vermindering VKB (transport)</t>
  </si>
  <si>
    <t>Dit is een gunstmaatregel voor belastingplichtigen die drie of meer motorvoertuigen aangeven die zijn geïnvesteerd in een handels- of nijverheidsbedrijf en die uitsluitend worden gebruikt voor het bezoldigd vervoer van personen krachtens een machtiging uitgereikt voor de exploitatie van autocardiensten. Het moedigt dus de instandhouding of toename van het aandeel wagens van het wagenpark op fossiele brandstoffen aan, zonder hier voorwaarden aan te koppelen (bv. het aanschaffen van meer duurzame voertuigen). Dit kan de verschuiving naar zero-emissie vervoer belemmeren en vertraagt de bijdrages bij de handels- of nijverheidsbedrijven bij het behalen van de klimaatdoelstellingen.</t>
  </si>
  <si>
    <r>
      <rPr>
        <b/>
        <sz val="12"/>
        <color theme="1"/>
        <rFont val="Aptos Narrow"/>
        <family val="2"/>
        <scheme val="minor"/>
      </rPr>
      <t>Klimaatmitigatie / Preventie en controle verontreiniging</t>
    </r>
    <r>
      <rPr>
        <sz val="12"/>
        <color theme="1"/>
        <rFont val="Aptos Narrow"/>
        <family val="2"/>
        <scheme val="minor"/>
      </rPr>
      <t xml:space="preserve">: bijkomende uitstoot doordat er meer wagens worden ingezet </t>
    </r>
  </si>
  <si>
    <r>
      <rPr>
        <b/>
        <sz val="12"/>
        <color theme="1"/>
        <rFont val="Aptos Narrow"/>
        <family val="2"/>
        <scheme val="minor"/>
      </rPr>
      <t>Toewijsbaarheid</t>
    </r>
    <r>
      <rPr>
        <sz val="12"/>
        <color theme="1"/>
        <rFont val="Aptos Narrow"/>
        <family val="2"/>
        <scheme val="minor"/>
      </rPr>
      <t xml:space="preserve">: </t>
    </r>
    <r>
      <rPr>
        <b/>
        <sz val="12"/>
        <color theme="1"/>
        <rFont val="Aptos Narrow"/>
        <family val="2"/>
        <scheme val="minor"/>
      </rPr>
      <t>Nee</t>
    </r>
    <r>
      <rPr>
        <sz val="12"/>
        <color theme="1"/>
        <rFont val="Aptos Narrow"/>
        <family val="2"/>
        <scheme val="minor"/>
      </rPr>
      <t xml:space="preserve">
An sich zet deze vrijstelling niet aan tot het aanschaffen van bijkomende wagens. De vrijstelling  creëert geen vraag aan bijkomend vervoer. Daarnaast is het voordeel relatief laag (10%).
Opmerking 1: Het feit dat de vrijstelling geen voorwaarden stelt rond de milieuvriendelijkheid van de voertuigen is an sich geen reden om het als MSS aan te duiden (Een gebrek aan overheidsoptreden  valt niet onder de definitie van subsidie).  
Opmerking 2: De vermindering kan eventueel wel de kosten doen dalen en dus competitiviteit verbeteren (meer productie) maar gezien de omvang van de vrijstelling lijkt dit zeer beperkt)</t>
    </r>
  </si>
  <si>
    <t>FB - Subsidie 5</t>
  </si>
  <si>
    <t>Vermindering VKB voor de voertuigen waarvan de motor aangedreven wordt met vloeibaar petroleumgas of andere vloeibare koolwaterstofgassen (transport)</t>
  </si>
  <si>
    <t xml:space="preserve">Hoewel LPG en andere vloeibare koolwaterstoffen minder CO2 uitstoten dan benzine of diesel, zijn het niet zero-emissie brandstoffen. Dit betekent dat de voertuigen die op LPG rijden, nog steeds CO2 en andere schadelijke stoffen kunnen uitstoten, hoewel in lagere hoeveelheden dan conventionele brandstoffen. </t>
  </si>
  <si>
    <r>
      <rPr>
        <b/>
        <sz val="12"/>
        <color theme="1"/>
        <rFont val="Aptos Narrow"/>
        <family val="2"/>
        <scheme val="minor"/>
      </rPr>
      <t>Klimaatmitigatie / Preventie en controle verontreiniging</t>
    </r>
    <r>
      <rPr>
        <sz val="12"/>
        <color theme="1"/>
        <rFont val="Aptos Narrow"/>
        <family val="2"/>
        <scheme val="minor"/>
      </rPr>
      <t xml:space="preserve">: emissies van broeikasgassen en andere verontreinigde stoffen 
</t>
    </r>
    <r>
      <rPr>
        <b/>
        <sz val="12"/>
        <color theme="1"/>
        <rFont val="Aptos Narrow"/>
        <family val="2"/>
        <scheme val="minor"/>
      </rPr>
      <t>Transitie circulaire economie</t>
    </r>
    <r>
      <rPr>
        <sz val="12"/>
        <color theme="1"/>
        <rFont val="Aptos Narrow"/>
        <family val="2"/>
        <scheme val="minor"/>
      </rPr>
      <t>: als gevolg van omschakeling naar LPG of andere vloeibare koolwaterstoffen met een after-market kit</t>
    </r>
  </si>
  <si>
    <r>
      <rPr>
        <b/>
        <sz val="12"/>
        <color theme="1"/>
        <rFont val="Aptos Narrow"/>
        <family val="2"/>
        <scheme val="minor"/>
      </rPr>
      <t>Toewijsbaarheid klimaatverandering en verontreinigende stoffen</t>
    </r>
    <r>
      <rPr>
        <sz val="12"/>
        <color theme="1"/>
        <rFont val="Aptos Narrow"/>
        <family val="2"/>
        <scheme val="minor"/>
      </rPr>
      <t>:</t>
    </r>
    <r>
      <rPr>
        <b/>
        <sz val="12"/>
        <color theme="1"/>
        <rFont val="Aptos Narrow"/>
        <family val="2"/>
        <scheme val="minor"/>
      </rPr>
      <t xml:space="preserve"> NEE</t>
    </r>
    <r>
      <rPr>
        <sz val="12"/>
        <color theme="1"/>
        <rFont val="Aptos Narrow"/>
        <family val="2"/>
        <scheme val="minor"/>
      </rPr>
      <t xml:space="preserve">
Op basis van een kort onderzoek blijkt dat LPG op het vlak van de uitstoot  CO2 emissies en andere  verontreinigende stoffen beter  scoort dan de klassieke fossiele brandstoffen(diesel en benzine). Er van uitgaand dat  LPG-wagens vandaag voor de overgrote meerderheid diesel- en benzinewagens vervangen, zal een overschakeling naar LPG geen negatieve impact op voormelde impactcategorieën hebben. Aldus stelt  zich de vraag naar de toewijsbaarheid zelfs niet.
</t>
    </r>
    <r>
      <rPr>
        <b/>
        <sz val="12"/>
        <color theme="1"/>
        <rFont val="Aptos Narrow"/>
        <family val="2"/>
        <scheme val="minor"/>
      </rPr>
      <t>Toewijsbaarheid CE: JA</t>
    </r>
    <r>
      <rPr>
        <sz val="12"/>
        <color theme="1"/>
        <rFont val="Aptos Narrow"/>
        <family val="2"/>
        <scheme val="minor"/>
      </rPr>
      <t xml:space="preserve">
Extra after-market installatie van LPG kits leiden tot extra materiaalgebruik.  </t>
    </r>
  </si>
  <si>
    <r>
      <rPr>
        <b/>
        <sz val="12"/>
        <color theme="1"/>
        <rFont val="Aptos Narrow"/>
        <family val="2"/>
        <scheme val="minor"/>
      </rPr>
      <t xml:space="preserve">Impact per eenheid </t>
    </r>
    <r>
      <rPr>
        <sz val="12"/>
        <color theme="1"/>
        <rFont val="Aptos Narrow"/>
        <family val="2"/>
        <scheme val="minor"/>
      </rPr>
      <t xml:space="preserve">: </t>
    </r>
    <r>
      <rPr>
        <b/>
        <sz val="12"/>
        <color theme="1"/>
        <rFont val="Aptos Narrow"/>
        <family val="2"/>
        <scheme val="minor"/>
      </rPr>
      <t>Medium</t>
    </r>
    <r>
      <rPr>
        <sz val="12"/>
        <color theme="1"/>
        <rFont val="Aptos Narrow"/>
        <family val="2"/>
        <scheme val="minor"/>
      </rPr>
      <t xml:space="preserve">
Extra materialengebruik kan  gedeeltelijk gecompenseerd worden: er bestaat verplichting om autowrakken in erkende centra te ontmantelen en gedeeltelijk recycleren  
</t>
    </r>
    <r>
      <rPr>
        <b/>
        <sz val="12"/>
        <color theme="1"/>
        <rFont val="Aptos Narrow"/>
        <family val="2"/>
        <scheme val="minor"/>
      </rPr>
      <t>Omvang subsidie enveloppe</t>
    </r>
    <r>
      <rPr>
        <sz val="12"/>
        <color theme="1"/>
        <rFont val="Aptos Narrow"/>
        <family val="2"/>
        <scheme val="minor"/>
      </rPr>
      <t xml:space="preserve">:  Laag 
Met circa 10.000 wagens op LPG die van deze vermindering genieten op 3,6 miljoen wagens in Vlaanderen is de omvang van deze subsidie laag (0,3 %). </t>
    </r>
  </si>
  <si>
    <t>FB - Subsidie 6</t>
  </si>
  <si>
    <t>Vrijstelling BIV voor luchtvaartuigen en boten voor een openbare dienst en voor de ziekenauto's</t>
  </si>
  <si>
    <t>Deze vrijstellingen kunnen leiden tot overmatig gebruik van voertuigen die niet noodzakelijkerwijs brandstofefficiënt zijn. Dit verhoogt de emissies en de bijhorende negatieve impact op het milieu, aangezien deze voertuigen doorgaans zwaarder en minder efficiënt zijn dan reguliere voertuigen.</t>
  </si>
  <si>
    <r>
      <rPr>
        <b/>
        <sz val="12"/>
        <color theme="1"/>
        <rFont val="Aptos Narrow"/>
        <family val="2"/>
        <scheme val="minor"/>
      </rPr>
      <t>Klimaatmitigatie / Preventie en controle verontreiniging</t>
    </r>
    <r>
      <rPr>
        <sz val="12"/>
        <color theme="1"/>
        <rFont val="Aptos Narrow"/>
        <family val="2"/>
        <scheme val="minor"/>
      </rPr>
      <t>: emissies van broeikasgassen en andere verontreinigde stoffen - als gevolg van een stijging van gebruik van deze voertuigen die doorgaans zwaarder en minder efficiënt zijn dan reguliere voertuigen</t>
    </r>
  </si>
  <si>
    <r>
      <rPr>
        <b/>
        <sz val="12"/>
        <color theme="1"/>
        <rFont val="Aptos Narrow"/>
        <family val="2"/>
        <scheme val="minor"/>
      </rPr>
      <t xml:space="preserve">Toewijsbaar : NEE (of zeer beperkt) </t>
    </r>
    <r>
      <rPr>
        <sz val="12"/>
        <color theme="1"/>
        <rFont val="Aptos Narrow"/>
        <family val="2"/>
        <scheme val="minor"/>
      </rPr>
      <t xml:space="preserve">
De BIV op voormelde voertuigen is éénmalig en relatief beperkt ten opzichte van de totale waarde van het voertuig en de total cost of ownership in gebruiksfase, zodat ook de vrijstelling niet doorslaggevend is bij de aanschaf van een voertuig an sich. De vraag naar bepaalde van deze voertuigen wordt immers door de noden van de openbare dienst bepaalt (niet door een relatief klein kostenverschil door BIV). 
</t>
    </r>
  </si>
  <si>
    <t>FB - Subsidie 7</t>
  </si>
  <si>
    <t>Vrijstelling VKB voor voertuigen voor een openbare dienst en ziekenauto's, vaartuigen en bootjes, landbouwvoertuigen, bromfietsen en motorfietsen met een motorinhoud &lt; 251cc en voor taxi's</t>
  </si>
  <si>
    <r>
      <rPr>
        <b/>
        <sz val="12"/>
        <color theme="1"/>
        <rFont val="Aptos Narrow"/>
        <family val="2"/>
        <scheme val="minor"/>
      </rPr>
      <t>Mitigatie klimaatverandering</t>
    </r>
    <r>
      <rPr>
        <sz val="12"/>
        <color theme="1"/>
        <rFont val="Aptos Narrow"/>
        <family val="2"/>
        <scheme val="minor"/>
      </rPr>
      <t>: verhoogde uitstoot van broeikasgassen, vooral door toegenomen gebruik van bromfietsen en motorfietsen</t>
    </r>
    <r>
      <rPr>
        <b/>
        <sz val="12"/>
        <color theme="1"/>
        <rFont val="Aptos Narrow"/>
        <family val="2"/>
        <scheme val="minor"/>
      </rPr>
      <t xml:space="preserve">
Transitie circulaire economie: </t>
    </r>
    <r>
      <rPr>
        <sz val="12"/>
        <color theme="1"/>
        <rFont val="Aptos Narrow"/>
        <family val="2"/>
        <scheme val="minor"/>
      </rPr>
      <t>toegenomen productie van vooral bromfietsen en motorfietsen</t>
    </r>
    <r>
      <rPr>
        <b/>
        <sz val="12"/>
        <color theme="1"/>
        <rFont val="Aptos Narrow"/>
        <family val="2"/>
        <scheme val="minor"/>
      </rPr>
      <t xml:space="preserve">
Preventie en controle verontreiniging:</t>
    </r>
    <r>
      <rPr>
        <sz val="12"/>
        <color theme="1"/>
        <rFont val="Aptos Narrow"/>
        <family val="2"/>
        <scheme val="minor"/>
      </rPr>
      <t xml:space="preserve"> verhoogde uitstoot van verontreinigende stoffen, vooral door toegenomen gebruik van bromfietsen en motorfietsen</t>
    </r>
  </si>
  <si>
    <r>
      <rPr>
        <b/>
        <sz val="12"/>
        <color theme="1"/>
        <rFont val="Aptos Narrow"/>
        <family val="2"/>
        <scheme val="minor"/>
      </rPr>
      <t xml:space="preserve">Toewijsbaar :  JA (weliswaar beperkt tot een beperkt aandeel van brom- en motorfietsen). </t>
    </r>
    <r>
      <rPr>
        <sz val="12"/>
        <color theme="1"/>
        <rFont val="Aptos Narrow"/>
        <family val="2"/>
        <scheme val="minor"/>
      </rPr>
      <t xml:space="preserve">
De vrijstelling subsidieert het bezit van deze voertuigen, de uitstoot van broeikasgassen houdt verband met het aantal transportkilometers. 
Met uitzondering van de bromfietsen en motorfietsen wordt de vraag voor de vrijgestelde voertuigen weinig of niet bepaald door de vrijstelling (andere factoren bepalen de vraag).  Voor bromfietsen/kleine motorfietsen kan dit voor bepaalde (minder kapitaal krachtige) consumentensegmenten tot een hogere vraag leiden ook al is de hoogte van de vrijstelling beperkt(in 2024 circa 71 euro (voor motorfietsen van &gt;250 cc) = de waarde van &gt;50l of 3 a 4 tankbeurten voor motor /bromfiets). Aangezien voor gelijkaardig gebruik/afstanden vaak een alternatief bestaat in de vorm van een (elektrische) fiets (als substituut product met vergelijkbaar gebruik en prijsvork) doet de  vrijstelling het belastingvoordeel t.o.v. de (elektrische) fiets teniet.   </t>
    </r>
  </si>
  <si>
    <r>
      <rPr>
        <b/>
        <sz val="12"/>
        <color theme="1"/>
        <rFont val="Aptos Narrow"/>
        <family val="2"/>
        <scheme val="minor"/>
      </rPr>
      <t xml:space="preserve">Impact per eenheid </t>
    </r>
    <r>
      <rPr>
        <sz val="12"/>
        <color theme="1"/>
        <rFont val="Aptos Narrow"/>
        <family val="2"/>
        <scheme val="minor"/>
      </rPr>
      <t xml:space="preserve">: </t>
    </r>
    <r>
      <rPr>
        <b/>
        <sz val="12"/>
        <color theme="1"/>
        <rFont val="Aptos Narrow"/>
        <family val="2"/>
        <scheme val="minor"/>
      </rPr>
      <t xml:space="preserve">Hoog </t>
    </r>
    <r>
      <rPr>
        <sz val="12"/>
        <color theme="1"/>
        <rFont val="Aptos Narrow"/>
        <family val="2"/>
        <scheme val="minor"/>
      </rPr>
      <t xml:space="preserve">
Voor het deel dat aan subsidie kan worden toegewezen (bromfietsen/motorfietsen van &lt;251cc) kan gesteld worden dat de extra CO2 uitstoot door het huidige beleid nog niet wordt gecompenseerd.  In de toekomst zou dit wel kunnen (afspraken inzake emissiereducties binnen EU).  
Het extra materialengebruik (gekoppeld aan de extra productie van motor/bromfietsen)  kan  gedeeltelijk gecompenseerd worden: er bestaat verplichting om afgedankte voertuigen in erkende centra te ontmantelen en gedeeltelijk te recycleren  
Voor de  andere verontreinigende stoffen die bij het brom-/motorfiets vrijkomen is er geen compensatie/herstelbeleid in plaats. Daarom concluderen we tot een hoge impact per eenheid.
</t>
    </r>
    <r>
      <rPr>
        <b/>
        <sz val="12"/>
        <color theme="1"/>
        <rFont val="Aptos Narrow"/>
        <family val="2"/>
        <scheme val="minor"/>
      </rPr>
      <t>Omvang subsidie-enveloppe(aantal relevante eenheden):  Medium</t>
    </r>
    <r>
      <rPr>
        <sz val="12"/>
        <color theme="1"/>
        <rFont val="Aptos Narrow"/>
        <family val="2"/>
        <scheme val="minor"/>
      </rPr>
      <t xml:space="preserve"> 
Gezien : 1) het relatief grote  aantal brom/motorfietsen in Vlaanderen dat hiervan geniet (20.300 bromfietsen en motorfietsen in 2024), 2) een aanzienlijk deel hiervan een (elektrische) fiets als mogelijke substituut heeft,  en 3) het feit dat de voormelde impact per eenheid zich bij de alle/meeste voertuigen voordoet, beschouwen we de omvang van de subsidie-enveloppe als Medium.  
Merk op dat als we voor de omvang het aantal voertuigen (3,6 miljoen) als vergelijkigsbasis nemen dan is 20.300 maar 0,6 %.  Als dan ook naar het aantal transportkm's wordt gekeken (met brom- of motorfiets zullen minder km's gereden worden dan met auto) dan zou de score naar Laag teruggebracht kunen worden.  Evenwel, ook met score H / L komt deze subsidie op basis van de bijkomende verfijningscriteria in de MSS-inventaris terecht,  want de omvang van de subsidie-enveloppe blijft &gt; 0,1 % en er is een lock-in: want na investering in brommers/motoren blijft de uitstoot van broeikasgassen en verontreinigende stoffen voortduren tijdens de gebruiksfase. 
Voor de bromfietsen en motorfietsen met een motorinhoud &lt; 251cc bedragen de fiscale uitgaven 13.250 euro (zie tabel ‘Inventaris fiscale uitgaven BO2025’ – bijlage bij het middelendecreet).</t>
    </r>
  </si>
  <si>
    <t>FB - Subsidie 8</t>
  </si>
  <si>
    <t>Vrijstelling VKB voor personenauto's, auto's voor dubbel gebruik, minibussen, met inbegrip van de aanhangwagens van die voertuigen, en de motorfietsen die tijdelijk in België worden ingevoerd (transport)</t>
  </si>
  <si>
    <t xml:space="preserve">Deze vrijstelling kan een stimulans zijn voor de tijdelijke invoer van voertuigen die anders belast zouden worden, zoals oudere dieselauto's of voertuigen zonder moderne emissieregels (bv. Euro 6-normen). Deze voertuigen hebben vaak een hogere uitstoot van schadelijke stoffen. Daarnaast leidt dit ook tot een eventuele toename van het aantal voertuigen op de weg (meer verkeersdrukte, hogere emissies,..). Tot slot is het bij een tijdelijke invoer moeilijker om te controleren of de ingevoerde voertuigen voldoen aan de lokale emissienormen. </t>
  </si>
  <si>
    <r>
      <rPr>
        <b/>
        <sz val="12"/>
        <color theme="1"/>
        <rFont val="Aptos Narrow"/>
        <family val="2"/>
        <scheme val="minor"/>
      </rPr>
      <t>Klimaatmitigatie / Preventie en controle verontreiniging</t>
    </r>
    <r>
      <rPr>
        <sz val="12"/>
        <color theme="1"/>
        <rFont val="Aptos Narrow"/>
        <family val="2"/>
        <scheme val="minor"/>
      </rPr>
      <t>: verhoogde uitstoot van broeikasgassen en andere verontreinigende stoffen als gevolg van verhoogd wagengebruik (zonder gunstmaatregel zouden de auto's misschien niet tijdelijk ingevoerd zijn / minder controle of de voertuigen voldoen aan lokale emissienormen / ...).</t>
    </r>
  </si>
  <si>
    <r>
      <rPr>
        <b/>
        <sz val="12"/>
        <color theme="1"/>
        <rFont val="Aptos Narrow"/>
        <family val="2"/>
        <scheme val="minor"/>
      </rPr>
      <t>Toewijsbaar : NEE</t>
    </r>
    <r>
      <rPr>
        <sz val="12"/>
        <color theme="1"/>
        <rFont val="Aptos Narrow"/>
        <family val="2"/>
        <scheme val="minor"/>
      </rPr>
      <t xml:space="preserve">
De vrijstelling (beperkt in bedrag) is niet doorslaggevend bij het tijdelijk gebruik  in België. Een afschaffing van de vrijstelkling lijkt niet tot een daling van dit soort voertuigen te leiden. 
</t>
    </r>
  </si>
  <si>
    <t>FB - Subsidie 9</t>
  </si>
  <si>
    <t>Vrijstelling VKB voor voertuigen waarvan de motor aangedreven wordt met aardgas en plug-in hybride voertuigen met een maximale CO2-uitstoot van 50 gram per kilometer (transport) (geen nieuwe instroom meer, beperkt tot voertuigen  uiterlijk op 31 december 2020 zijn ingeschreven (of onder overgangsregeling vallen)</t>
  </si>
  <si>
    <t>Plug-in hybride voertuigen zijn niet volledig emissievrij: ze gebruiken een verbrandingsmotor (meestal op benzine) in combinatie met een batterij die via een externe bron opgeladen kan worden. Hoewel ze mogelijk minder CO2 uitstoten, blijft hun afhankelijkheid van fossiele brandstoffen (benzine of diesel) een probleem. Voor voertuigen die gedeeltelijk of tijdelijk op aardgas rijden (CNG), wordt ook een belastingvrijstelling verleend. Hoewel aardgas minder vervuilend is dan diesel of benzine, blijft het een fossiele brandstof, wat betekent dat het bijdraagt aan de CO2-uitstoot en afhankelijkheid van fossiele energiebronnen in stand houdt.</t>
  </si>
  <si>
    <r>
      <rPr>
        <b/>
        <sz val="12"/>
        <color theme="1"/>
        <rFont val="Aptos Narrow"/>
        <family val="2"/>
        <scheme val="minor"/>
      </rPr>
      <t>Klimaatmitigatie / Preventie en controle verontreiniging</t>
    </r>
    <r>
      <rPr>
        <sz val="12"/>
        <color theme="1"/>
        <rFont val="Aptos Narrow"/>
        <family val="2"/>
        <scheme val="minor"/>
      </rPr>
      <t>: emissies van broeikasgassen en andere verontreinigde stoffen - als gevolg van een minder snelle overschakeling naar zero-emissie brandstoffen</t>
    </r>
  </si>
  <si>
    <r>
      <rPr>
        <b/>
        <sz val="12"/>
        <color theme="1"/>
        <rFont val="Aptos Narrow"/>
        <family val="2"/>
        <scheme val="minor"/>
      </rPr>
      <t>Toewijsbaarheid - NEE</t>
    </r>
    <r>
      <rPr>
        <sz val="12"/>
        <color theme="1"/>
        <rFont val="Aptos Narrow"/>
        <family val="2"/>
        <scheme val="minor"/>
      </rPr>
      <t xml:space="preserve">
Zonder vrijstelling zou er waarschijnlijk voor een klassieke brandstofwagen gekozen zijn geworden met hogere emissies.</t>
    </r>
  </si>
  <si>
    <t>FB - Subsidie 10</t>
  </si>
  <si>
    <t>Vermindering BIV voor wegvoertuigen waarvan de motor aangedreven wordt met vloeibaar petroleumgas of andere vloeibare koolwaterstofgassen (transport)</t>
  </si>
  <si>
    <t>Hoewel LPG voertuigen in vergelijking met benzine of diesel minder CO2 uitstoten, blijft het een fossiele brandstof die nog steeds schadelijke stoffen (CO2, NOx en fijnstof) kan uitstoten. Dit betekent dat LPG-voertuigen in vergelijking met zero-emissie voertuigen (zoals volledig elektrische voertuigen) nog steeds bijdragen aan de luchtvervuiling en klimaatverandering.</t>
  </si>
  <si>
    <r>
      <rPr>
        <b/>
        <sz val="12"/>
        <color theme="1"/>
        <rFont val="Aptos Narrow"/>
        <family val="2"/>
        <scheme val="minor"/>
      </rPr>
      <t>Toewijsbaarheid: NEE</t>
    </r>
    <r>
      <rPr>
        <sz val="12"/>
        <color theme="1"/>
        <rFont val="Aptos Narrow"/>
        <family val="2"/>
        <scheme val="minor"/>
      </rPr>
      <t xml:space="preserve">
Zonder vrijstelling zou er waarschijnlijk voor een klassieke brandstofwagen gekozen zijn geworden met hogere emissies.</t>
    </r>
  </si>
  <si>
    <t>FB - Subsidie 11</t>
  </si>
  <si>
    <t xml:space="preserve">Lager tarief BIV voor de luchtvaartuigen en boten die tien jaar of ouder zijn (transport). Voor ultralicht motorluchtvaartuigen (ULM) bedraagt de maximale BIV bij nieuwkoop 619 euro voor de rest van de luchtvaartuigen en boten is dat 2.478 euro. Dit bedrag daalt jaar na jaar tot 61,5 euro. </t>
  </si>
  <si>
    <t>Doordat de gunstmaatregel wordt voorzien voor luchtvaartuigen en boten die tien jaar of ouder zijn kan dit aanzien worden als een  stimulans voor het behouden van verouderde voertuigen. Deze zijn vaak minder milieu-efficiënt en hebben een hogere uitstoot dan nieuwere, milieu-efficiënte modellen.</t>
  </si>
  <si>
    <r>
      <rPr>
        <b/>
        <sz val="12"/>
        <color theme="1"/>
        <rFont val="Aptos Narrow"/>
        <family val="2"/>
        <scheme val="minor"/>
      </rPr>
      <t>Toewijsbaarheid: NEE</t>
    </r>
    <r>
      <rPr>
        <sz val="12"/>
        <color theme="1"/>
        <rFont val="Aptos Narrow"/>
        <family val="2"/>
        <scheme val="minor"/>
      </rPr>
      <t xml:space="preserve"> 
De toewijsbaarheid is afhankelijk van de (hoogte)impact van de  vrijstelling op de total cost of ownership (TCO) van het voertuig in vergelijking met de aanschaf van een nieuw voertuig. Indien het economisch doorslaggevend is dan is er sprake van een toewijsbaarheid. Indien ook zonder vrijstelling de TCO van een oud voertuig lager/economisch interessanter is  dan een nieuw voertuig dan is er geen of slechts een zeer beperkte toewijsbaarheid. De nieuwprijs van een Cesna (klein motorvliegtuig) : 500.000 euro en voor een gemiddelde pleziervaartuig 100.000 euro. Deze verliezen de eerste jaren al snel een belangrijke deel van hun (herverkoop)waarde zodat  prijsdaling (waardeverlies) veel harder doorweegt op de aankoopbeslissing  dan een eventuele reductie . Gezien de relatief beperkte omvang van de besparing door deze tariefverlaging zal deze niet doorslaggevend zijn bij aankoop van voor professionele doeleinden en in de e meeste gevallen voor private doeleinden.    </t>
    </r>
  </si>
  <si>
    <r>
      <rPr>
        <b/>
        <sz val="12"/>
        <color theme="0" tint="-4.9989318521683403E-2"/>
        <rFont val="Aptos Narrow"/>
        <family val="2"/>
        <scheme val="minor"/>
      </rPr>
      <t>Impact per eenheid : Hoog (Verontreinigende Stoffen) /Medium(Klimaat)</t>
    </r>
    <r>
      <rPr>
        <sz val="12"/>
        <color theme="0" tint="-4.9989318521683403E-2"/>
        <rFont val="Aptos Narrow"/>
        <family val="2"/>
        <scheme val="minor"/>
      </rPr>
      <t xml:space="preserve">
Het aantal transport-km  met dergelijke voertuigen is doorgaans hoog . De CO2 uitstoot  wordt binnen het huidig beleid niet gecompenseerd.
De verontreinigende stoffen worden niet gecompenseerd binnen huidig beleid.
</t>
    </r>
    <r>
      <rPr>
        <b/>
        <sz val="12"/>
        <color theme="0" tint="-4.9989318521683403E-2"/>
        <rFont val="Aptos Narrow"/>
        <family val="2"/>
        <scheme val="minor"/>
      </rPr>
      <t>Omvang subsidie enveloppe: medium of laag</t>
    </r>
    <r>
      <rPr>
        <sz val="12"/>
        <color theme="0" tint="-4.9989318521683403E-2"/>
        <rFont val="Aptos Narrow"/>
        <family val="2"/>
        <scheme val="minor"/>
      </rPr>
      <t xml:space="preserve">
Het aantal voertuigen dat van dit lager tarief genoot in 2024 is als volgt: 446 boten en 87 aantal vliegtuigen.  
Gezien de zeer beperkte toewijsbaarheid (enkel maar een deel van deze boten/luchtvaartuigen zouden zonder de subsidie niet gekocht) beschouwen we dit als laag.   </t>
    </r>
  </si>
  <si>
    <t>FB - Subsidie 12</t>
  </si>
  <si>
    <t>Vermindering BIV voor wegvoertuigen waarvan het belastbaar vermogen 11 fiscale paardenkracht te boven gaat en waarvan de motor aangedreven wordt met aardgas (transport) (en die uiterlijk op uiterlijk op 31 december 2020 werden ingeschreven (of onder overgangsregeling)</t>
  </si>
  <si>
    <t>Het gaat om een belastingvermindering van vierduizend euro voor voertuigen waarvan het belastbaar vermogen meer dan 11 fiscale paardenkracht bedraagt en die gedeeltelijk of tijdelijk worden aangedreven door aardgas. Door belastingvoordelen aan te bieden aan voertuigen op aardgas, wordt er indirect een subsidiëring van fossiele brandstoffen ondersteund. Dit kan de overschakeling op hernieuwbare energiebronnen zoals elektriciteit of waterstof aanzienlijk belemmeren. De regeling moedigt het gebruik van aardgas aan.</t>
  </si>
  <si>
    <r>
      <rPr>
        <b/>
        <sz val="12"/>
        <color theme="1"/>
        <rFont val="Aptos Narrow"/>
        <family val="2"/>
        <scheme val="minor"/>
      </rPr>
      <t>Klimaatmitigatie / Preventie en controle verontreiniging</t>
    </r>
    <r>
      <rPr>
        <sz val="12"/>
        <color theme="1"/>
        <rFont val="Aptos Narrow"/>
        <family val="2"/>
        <scheme val="minor"/>
      </rPr>
      <t xml:space="preserve">: emissies van broeikasgassen en andere verontreinigde stoffen - als gevolg van een minder snelle overschakeling naar zero-emissie brandstoffen
</t>
    </r>
    <r>
      <rPr>
        <b/>
        <sz val="12"/>
        <color theme="1"/>
        <rFont val="Aptos Narrow"/>
        <family val="2"/>
        <scheme val="minor"/>
      </rPr>
      <t>Transitie circulaire economie</t>
    </r>
    <r>
      <rPr>
        <sz val="12"/>
        <color theme="1"/>
        <rFont val="Aptos Narrow"/>
        <family val="2"/>
        <scheme val="minor"/>
      </rPr>
      <t>: als gevolg van omschakeling naar aardgas met een after-market kit</t>
    </r>
  </si>
  <si>
    <t>FB - Subsidie 13</t>
  </si>
  <si>
    <t>Vrijstelling/verminderd tarief onroerende voorheffing voor materieel en outillage</t>
  </si>
  <si>
    <t>Het gaat hier om een vrijstelling van de onroerende voorheffing voor het KI van alle nieuwe toestellen, machines en andere installaties dienstig voor een nijverheids-, handels- of ambachtsbedrijf. Indien deze toestellen bijkomend worden geplaatst, zonder verwijdering van de oude, betekent dit een toename van het aantal toestellen, machines of andere installaties: hoe milieuvriendelijk en duurzaam deze ook mogen zijn. Dit zal o.a. leiden tot een grotere nood aan verwarming.</t>
  </si>
  <si>
    <r>
      <rPr>
        <b/>
        <sz val="12"/>
        <color theme="1"/>
        <rFont val="Aptos Narrow"/>
        <family val="2"/>
        <scheme val="minor"/>
      </rPr>
      <t>Transitie Circulaire Economie</t>
    </r>
    <r>
      <rPr>
        <sz val="12"/>
        <color theme="1"/>
        <rFont val="Aptos Narrow"/>
        <family val="2"/>
        <scheme val="minor"/>
      </rPr>
      <t xml:space="preserve">: verhoogde plaatsing van toestellen (zonder verwijdering van oude toestellen)
</t>
    </r>
    <r>
      <rPr>
        <b/>
        <sz val="12"/>
        <color theme="1"/>
        <rFont val="Aptos Narrow"/>
        <family val="2"/>
        <scheme val="minor"/>
      </rPr>
      <t>Mitigatie klimaatverandering</t>
    </r>
    <r>
      <rPr>
        <sz val="12"/>
        <color theme="1"/>
        <rFont val="Aptos Narrow"/>
        <family val="2"/>
        <scheme val="minor"/>
      </rPr>
      <t>: grotere nood aan verwarming</t>
    </r>
  </si>
  <si>
    <r>
      <rPr>
        <b/>
        <sz val="12"/>
        <color theme="1"/>
        <rFont val="Aptos Narrow"/>
        <family val="2"/>
        <scheme val="minor"/>
      </rPr>
      <t xml:space="preserve">Toewijsbaar: Nee (of zeer beperkt)
</t>
    </r>
    <r>
      <rPr>
        <sz val="12"/>
        <color theme="1"/>
        <rFont val="Aptos Narrow"/>
        <family val="2"/>
        <scheme val="minor"/>
      </rPr>
      <t xml:space="preserve">Vrijstelling/verminderd tarief lijkt een zeer beperkte impact te hebben op de business case van het outillage/de machine (enkel honderden euro per jaar voor een investering van 1 miljoen euro, cf. casus in notitie) zodat deze slechts in (zeer beperkte mate tussenkomt in de beslissing tot aanschaf of behoud van de outillage. 
</t>
    </r>
  </si>
  <si>
    <t>FB - Subsidie 14</t>
  </si>
  <si>
    <t>Geen BIV en vermindering VKB voor lichte vrachtwagens (in vergelijking met personenwagens)</t>
  </si>
  <si>
    <t xml:space="preserve">Initiële ratio van het onderscheid: lichte vrachtauto's  worden ingezet voor het uitvoeren van een economische bedrijvigheid.  Vaak liggen echter louter fiscale motieven aan de grondslag van de keuze voor een lichte vrachtwagen, zelfs als een personenwagen milieuvriendelijker zou zijn. Dit kan dus leiden tot een toename van het aantal voertuigen met een hogere uitstoot, hogere verkeersdrukte en dus een grotere totale uitstoot. 
BIV : 110.14 inschrijvingen 
VKB :581.332 vorderingen, </t>
  </si>
  <si>
    <r>
      <rPr>
        <b/>
        <sz val="12"/>
        <color theme="1"/>
        <rFont val="Aptos Narrow"/>
        <family val="2"/>
        <scheme val="minor"/>
      </rPr>
      <t>Mitigatie klimaatverandering</t>
    </r>
    <r>
      <rPr>
        <sz val="12"/>
        <color theme="1"/>
        <rFont val="Aptos Narrow"/>
        <family val="2"/>
        <scheme val="minor"/>
      </rPr>
      <t xml:space="preserve">: toename van de uitstoot van broeikasgassen door het 'oneigenlijk' gebruik van lichte vrachtwagens (privégebruik in plaats van professioneel gebruik)
</t>
    </r>
    <r>
      <rPr>
        <b/>
        <sz val="12"/>
        <color theme="1"/>
        <rFont val="Aptos Narrow"/>
        <family val="2"/>
        <scheme val="minor"/>
      </rPr>
      <t>Transitie circulaire economie</t>
    </r>
    <r>
      <rPr>
        <sz val="12"/>
        <color theme="1"/>
        <rFont val="Aptos Narrow"/>
        <family val="2"/>
        <scheme val="minor"/>
      </rPr>
      <t xml:space="preserve">: toename van de productie van lichte vrachtwagens door een bepaalde mate van 'oneigenlijk' gebruik
</t>
    </r>
    <r>
      <rPr>
        <b/>
        <sz val="12"/>
        <color theme="1"/>
        <rFont val="Aptos Narrow"/>
        <family val="2"/>
        <scheme val="minor"/>
      </rPr>
      <t>Preventie en controle verontreiniging</t>
    </r>
    <r>
      <rPr>
        <sz val="12"/>
        <color theme="1"/>
        <rFont val="Aptos Narrow"/>
        <family val="2"/>
        <scheme val="minor"/>
      </rPr>
      <t>: toename van de vervuilende uitstoot door het 'oneigenlijk' gebruik van lichte vrachtwagens (privégebruik in plaats van professioneel gebruik)</t>
    </r>
  </si>
  <si>
    <r>
      <rPr>
        <b/>
        <sz val="12"/>
        <color theme="1"/>
        <rFont val="Aptos Narrow"/>
        <family val="2"/>
        <scheme val="minor"/>
      </rPr>
      <t xml:space="preserve">Toewijsbaarheid :Ja, zowel wat betreft CO2eq, verontreinigende stoffen als  voor wat betreft de CE impact </t>
    </r>
    <r>
      <rPr>
        <sz val="12"/>
        <color theme="1"/>
        <rFont val="Aptos Narrow"/>
        <family val="2"/>
        <scheme val="minor"/>
      </rPr>
      <t xml:space="preserve">
Hier is de fiscale behandeling minstens gedeeltelijk verantwoordelijke voor een stijging van de vraag.  Niet het deel dat van de vraag die in hoofdorde bepaald wordt door de noden van de economische activiteit, wel het deel dat door de fiscale behandeling bepaald wordt.     </t>
    </r>
  </si>
  <si>
    <r>
      <rPr>
        <b/>
        <sz val="12"/>
        <color theme="1"/>
        <rFont val="Aptos Narrow"/>
        <family val="2"/>
        <scheme val="minor"/>
      </rPr>
      <t>Impact per eenheid : H</t>
    </r>
    <r>
      <rPr>
        <sz val="12"/>
        <color theme="1"/>
        <rFont val="Aptos Narrow"/>
        <family val="2"/>
        <scheme val="minor"/>
      </rPr>
      <t xml:space="preserve">
Extra CO2-uitstoot kan aanzienlijk zijn, en wordt momenteel nog niet gecompenseerd binnen het huidige beleid.  In de toekomst zou dit wel het geval kunnen zijn (afspraken inzake emissiereducties binnen EU). 
Extra materialengebruik kan minstens gedeeltelijk gecompenseerd worden door bestaand beleid: Er bestaat verplichting om autowrakken in erkende centra te ontmantelen en gedeeltelijk recycleren 
Voor de  andere verontreinigende stoffen (bijv. fijn stof)  die bij deze voertuigen vrijkomen is er geen compensatie/herstelbeleid in plaats. Daarom concluderen we tot een hoge impact per eenheid.
</t>
    </r>
    <r>
      <rPr>
        <b/>
        <sz val="12"/>
        <color theme="1"/>
        <rFont val="Aptos Narrow"/>
        <family val="2"/>
        <scheme val="minor"/>
      </rPr>
      <t>Omvang subsidie enveloppe: Hoog</t>
    </r>
    <r>
      <rPr>
        <sz val="12"/>
        <color theme="1"/>
        <rFont val="Aptos Narrow"/>
        <family val="2"/>
        <scheme val="minor"/>
      </rPr>
      <t xml:space="preserve">
Het aantal voertuigen dat hierop beroep kan doen is aanzienlijk tot groot (# ingeschreven lichte vrachtwagens in Vlaanderen einde 2023 was &gt; 550.000).  Op een totaal van 3,6 miljoen wagens bedraagt het aanta</t>
    </r>
    <r>
      <rPr>
        <sz val="12"/>
        <color theme="1"/>
        <rFont val="Aptos Narrow (Hoofdtekst)"/>
      </rPr>
      <t>l voert</t>
    </r>
    <r>
      <rPr>
        <sz val="12"/>
        <color theme="1"/>
        <rFont val="Aptos Narrow"/>
        <family val="2"/>
        <scheme val="minor"/>
      </rPr>
      <t>uigen ca. 15 %.  Het aantal gereden kilometers met deze voertuigen is doorgaans ook (zeer) hoog, wat dit percentage omhoog zou brengen (wellicht &gt; 25 %).  We kunnen echter niet exact weten welk aandeel oneigenlijk gebruik wordt. We verlagen de score op dit criterium daarom terug naar M</t>
    </r>
    <r>
      <rPr>
        <sz val="12"/>
        <color rgb="FFFF0000"/>
        <rFont val="Aptos Narrow"/>
        <family val="2"/>
        <scheme val="minor"/>
      </rPr>
      <t xml:space="preserve">.
</t>
    </r>
    <r>
      <rPr>
        <sz val="12"/>
        <color theme="1"/>
        <rFont val="Aptos Narrow (Hoofdtekst)"/>
      </rPr>
      <t>Geen BIV: de raming van dit bedrag kon voorlopig niet berekend
Vermindering Jaarlijkse VKB: de 580.726 lichte vrachten betalen in aanslagjaar 2024 93,7 miljoen euro JVKB. Indien de lichte vrachten als personenwagens zouden belast worden zou dat 426,18 miljoen euro zijn. Dat zijn de cijfers inclusief leasing. Exclusief leasing gaat het om 87,4 miljoen euro en 332,5 miljoen euro.</t>
    </r>
  </si>
  <si>
    <t>FB - Subsidie 15</t>
  </si>
  <si>
    <t xml:space="preserve">Leasingvoertuigen worden in de verkeersfiscaliteit anders belast dan niet-leasingvoertuigen </t>
  </si>
  <si>
    <r>
      <t xml:space="preserve">Leasing kan voor bedrijven aantrekkelijker worden, waardoor zij meer voertuigen in gebruik nemen. Dit verhoogt de totale verkeersintensiteit en daarmee de uitstoot. Mogelijk kan ook de verschillende wijze van belasten de beoogde vergroening van het wagenpark beïnvloeden. Tot slot worden leasingvoertuigen vaak na enkele jaren vervangen, bijvoorbeeld na afloop van het leasecontract. Hoewel dit zorgt voor een jong wagenpark, kan het ook een hoger verbruik en productiecyclus stimuleren.
BIV 69.349 # leasewagens in 2024
VKB : 382.422  # leasewagens in 2024
aantal nieuwe wagens geregistreerd in België : 568.059 nieuwe voertuigen (340.835 @ 60% voor Vlaanderen) 
Op basis van de bijkomende toelichting (e-mail van 20 mei) blijkt dat de huidige Vlaamse regeling geen subsidie uitmaakt (dus zoals van toepassing in 2024) en dus kan worden uitgesloten van verderr onderzoek:     
</t>
    </r>
    <r>
      <rPr>
        <i/>
        <sz val="12"/>
        <color theme="0" tint="-4.9989318521683403E-2"/>
        <rFont val="Aptos Narrow"/>
        <scheme val="minor"/>
      </rPr>
      <t>"Zowel bij de belasting op inverkeerstelling (BIV) als bij de jaarlijkse verkeersbelasting (JVKB) betalen leasingwagens momenteel meer, omdat ze nog onder het oude, niet-vergroende systeem vallen. Als ze onder het nieuwe, vergroende systeem zouden vallen, zouden ze minder betalen. Op dit moment kunnen we dus niet echt spreken van een ‘subsidie’ voor leasingwagens. Dit heeft vooral te maken met federale incentives om het leasingpark te vergroenen. Zo wordt het voordeel van alle aard (VAA) voor een leasingwagen berekend op basis van onder meer de CO₂-uitstoot. Hoe vervuilender de wagen, hoe hoger het VAA. Daarnaast moet de werkgever een maandelijkse RSZ-bijdrage betalen, eveneens gebaseerd op de CO₂-uitstoot. Dit mechanisme stimuleert het gebruik van minder vervuilende voertuigen, waardoor het leasingpark vandaag de dag relatief groen is en minder uitstoot genereert. Er zullen ongetwijfeld ook een aantal wagens zijn die minder ‘groen’ zijn, maar hierop hebben we momenteel geen duidelijk zicht</t>
    </r>
    <r>
      <rPr>
        <sz val="12"/>
        <color theme="0" tint="-4.9989318521683403E-2"/>
        <rFont val="Aptos Narrow"/>
        <scheme val="minor"/>
      </rPr>
      <t>."</t>
    </r>
  </si>
  <si>
    <r>
      <rPr>
        <b/>
        <sz val="12"/>
        <color theme="0" tint="-4.9989318521683403E-2"/>
        <rFont val="Aptos Narrow"/>
        <scheme val="minor"/>
      </rPr>
      <t>Mitigatie klimaatverandering</t>
    </r>
    <r>
      <rPr>
        <sz val="12"/>
        <color theme="0" tint="-4.9989318521683403E-2"/>
        <rFont val="Aptos Narrow"/>
        <scheme val="minor"/>
      </rPr>
      <t xml:space="preserve">: toename van de uitstoot van broeikasgassen (toegenomen gebruik van voertuigen)
</t>
    </r>
    <r>
      <rPr>
        <b/>
        <sz val="12"/>
        <color theme="0" tint="-4.9989318521683403E-2"/>
        <rFont val="Aptos Narrow"/>
        <scheme val="minor"/>
      </rPr>
      <t>Transitie circulaire economie</t>
    </r>
    <r>
      <rPr>
        <sz val="12"/>
        <color theme="0" tint="-4.9989318521683403E-2"/>
        <rFont val="Aptos Narrow"/>
        <scheme val="minor"/>
      </rPr>
      <t xml:space="preserve">: toegenomen productie van nieuwe auto's (snellere vervanging van wagens)
</t>
    </r>
    <r>
      <rPr>
        <b/>
        <sz val="12"/>
        <color theme="0" tint="-4.9989318521683403E-2"/>
        <rFont val="Aptos Narrow"/>
        <scheme val="minor"/>
      </rPr>
      <t>Preventie en controle verontreiniging</t>
    </r>
    <r>
      <rPr>
        <sz val="12"/>
        <color theme="0" tint="-4.9989318521683403E-2"/>
        <rFont val="Aptos Narrow"/>
        <scheme val="minor"/>
      </rPr>
      <t>: toegenomen vervuilende uitstoot door toegenomen gebruik van voertuigen</t>
    </r>
  </si>
  <si>
    <r>
      <rPr>
        <b/>
        <sz val="12"/>
        <color theme="0" tint="-4.9989318521683403E-2"/>
        <rFont val="Aptos Narrow"/>
        <scheme val="minor"/>
      </rPr>
      <t xml:space="preserve">Toewijsbaarheid klimaatverandering -mitigatie impact,  JA, gedeeltelijk </t>
    </r>
    <r>
      <rPr>
        <sz val="12"/>
        <color theme="0" tint="-4.9989318521683403E-2"/>
        <rFont val="Aptos Narrow"/>
        <scheme val="minor"/>
      </rPr>
      <t xml:space="preserve">
Aannemelijk dat deze subsidie  tot meer wagens in omloop leidt (deels in het kader van de verloningstrategie) en er meer gereden wordt.   
</t>
    </r>
    <r>
      <rPr>
        <b/>
        <sz val="12"/>
        <color theme="0" tint="-4.9989318521683403E-2"/>
        <rFont val="Aptos Narrow"/>
        <scheme val="minor"/>
      </rPr>
      <t xml:space="preserve">Toewijsbaarheid  verontreinigende stoffen:  JA
</t>
    </r>
    <r>
      <rPr>
        <sz val="12"/>
        <color theme="0" tint="-4.9989318521683403E-2"/>
        <rFont val="Aptos Narrow"/>
        <scheme val="minor"/>
      </rPr>
      <t xml:space="preserve">Naar analogie met het vorige punt </t>
    </r>
    <r>
      <rPr>
        <b/>
        <sz val="12"/>
        <color theme="0" tint="-4.9989318521683403E-2"/>
        <rFont val="Aptos Narrow"/>
        <scheme val="minor"/>
      </rPr>
      <t xml:space="preserve">
Toewijsbaarheid CE impact: JA</t>
    </r>
    <r>
      <rPr>
        <sz val="12"/>
        <color theme="0" tint="-4.9989318521683403E-2"/>
        <rFont val="Aptos Narrow"/>
        <scheme val="minor"/>
      </rPr>
      <t xml:space="preserve">
CE impact : een deel van de leasewagens vervangen andere (privé)auto's maar er is een versnelde vervanging van deze wagens (om de 4 a 6 jaar)  
</t>
    </r>
  </si>
  <si>
    <r>
      <rPr>
        <b/>
        <sz val="12"/>
        <color theme="0" tint="-4.9989318521683403E-2"/>
        <rFont val="Aptos Narrow"/>
        <scheme val="minor"/>
      </rPr>
      <t>Impact per eenheid : Hoog</t>
    </r>
    <r>
      <rPr>
        <sz val="12"/>
        <color theme="0" tint="-4.9989318521683403E-2"/>
        <rFont val="Aptos Narrow"/>
        <scheme val="minor"/>
      </rPr>
      <t xml:space="preserve">
De extra wagens geven aanleiding tot extra CO2-uitstoot (lager dan gemiddelde uitstoot voor wagens), die momenteel via het huidige beleid nog niet wordt gecompenseerd.  In de toekomst zou deze extra uitstoot wel gecompenseerd kunnen worden (afspraken inzake emissiereducties binnen EU). 
Extra materialengebruik kan minstens gedeeltelijk gecompenseerd worden door bestaand beleid: Er bestaat verplichting om autowrakken in erkende centra te ontmantelen en gedeeltelijk recycleren.  
Voor de  andere verontreinigende stoffen (bijv. fijn stof)  die bij deze voertuigen vrijkomen is er geen compensatie/herstelbeleid in plaats. Daarom concluderen we tot een hoge impact per eenheid.   
</t>
    </r>
    <r>
      <rPr>
        <b/>
        <sz val="12"/>
        <color theme="0" tint="-4.9989318521683403E-2"/>
        <rFont val="Aptos Narrow"/>
        <scheme val="minor"/>
      </rPr>
      <t>Omvang subsidie enveloppe</t>
    </r>
    <r>
      <rPr>
        <sz val="12"/>
        <color theme="0" tint="-4.9989318521683403E-2"/>
        <rFont val="Aptos Narrow"/>
        <scheme val="minor"/>
      </rPr>
      <t>:</t>
    </r>
    <r>
      <rPr>
        <b/>
        <sz val="12"/>
        <color theme="0" tint="-4.9989318521683403E-2"/>
        <rFont val="Aptos Narrow"/>
        <scheme val="minor"/>
      </rPr>
      <t xml:space="preserve"> Hoog</t>
    </r>
    <r>
      <rPr>
        <sz val="12"/>
        <color theme="0" tint="-4.9989318521683403E-2"/>
        <rFont val="Aptos Narrow"/>
        <scheme val="minor"/>
      </rPr>
      <t xml:space="preserve">
Het aandeel leasevoertuigen in de vloot is aanzienlijk (circa 20% van de vloot). Voor nieuwe wagens geldt dat er meer leasewagens ingeschreven worden dan private wagens (cijfers 2023: 190.000 vs. 155.000).  In de veronderstelling dat de meeste leasewagens van deze maatregel genieten, kan de omvang als hoog worden ingeschat. </t>
    </r>
  </si>
  <si>
    <t>MOW</t>
  </si>
  <si>
    <t>MOW - Subsidie 2/3</t>
  </si>
  <si>
    <t>Subsidies voor pilootprojecten Mobiliteitscentrale Aangepast Vervoer (MAV) / Diensten Aangepast Vervoer</t>
  </si>
  <si>
    <t>Subsidies gaan naar provinciale MAV's en moeten ervoor zorgen dat mensen met mobiliteitsbeperkingen toch kunnen beschikken over basismobiliteit</t>
  </si>
  <si>
    <r>
      <rPr>
        <b/>
        <sz val="12"/>
        <color theme="1"/>
        <rFont val="Aptos Narrow"/>
        <family val="2"/>
        <scheme val="minor"/>
      </rPr>
      <t>Klimaatmitigatie / Preventie en controle verontreiniging</t>
    </r>
    <r>
      <rPr>
        <sz val="12"/>
        <color theme="1"/>
        <rFont val="Aptos Narrow"/>
        <family val="2"/>
        <scheme val="minor"/>
      </rPr>
      <t>: subsidie kan leiden tot toename transport (toename emissies door transport)</t>
    </r>
  </si>
  <si>
    <r>
      <rPr>
        <b/>
        <sz val="12"/>
        <color rgb="FF000000"/>
        <rFont val="Aptos Narrow"/>
        <family val="2"/>
        <scheme val="minor"/>
      </rPr>
      <t xml:space="preserve">Toewijsbaarheid JA ( maar beperkt)
</t>
    </r>
    <r>
      <rPr>
        <sz val="12"/>
        <color rgb="FF000000"/>
        <rFont val="Aptos Narrow"/>
        <family val="2"/>
        <scheme val="minor"/>
      </rPr>
      <t xml:space="preserve">Mogelijk leidt subsidie tot extra transport.  Echter in praktijk gaat het vaak om trajecten die sowieso worden afgelegd (doktersbezoek, …).  Trajecten zijn duurder dan met andere transportmiddelen (Hoppin', …).  </t>
    </r>
  </si>
  <si>
    <r>
      <rPr>
        <b/>
        <sz val="12"/>
        <color rgb="FF000000"/>
        <rFont val="Aptos Narrow"/>
        <family val="2"/>
        <scheme val="minor"/>
      </rPr>
      <t xml:space="preserve">Impact per eenheid : Hoog
</t>
    </r>
    <r>
      <rPr>
        <sz val="12"/>
        <color rgb="FF000000"/>
        <rFont val="Aptos Narrow"/>
        <family val="2"/>
        <scheme val="minor"/>
      </rPr>
      <t xml:space="preserve">De impact (uitstoot broeikasgassen - klimaatverandering) wordt binnen het huidige beleid momenteel nog niet gecompenseerd.  Dit kan in de toekomst (minstens gedeeltelijk) wel het geval zijn (afspraken inzake emissiereducties binnen EU). 
Uitstoot van andere verontreinigende stoffen wordt niet gecompenseerd/hersteld door bestaand beleid.
</t>
    </r>
    <r>
      <rPr>
        <b/>
        <sz val="12"/>
        <color rgb="FF000000"/>
        <rFont val="Aptos Narrow"/>
        <family val="2"/>
        <scheme val="minor"/>
      </rPr>
      <t xml:space="preserve">Omvang subsidie enveloppe: Laag
</t>
    </r>
    <r>
      <rPr>
        <sz val="12"/>
        <color rgb="FF000000"/>
        <rFont val="Aptos Narrow"/>
        <family val="2"/>
        <scheme val="minor"/>
      </rPr>
      <t>Omvang van de subsidie-enveloppe is laag (transport als gevolg van deze subsidies is verwaarloosbaar in vergelijking met totaal transport).  In 2022 werden 307.642 ritten gereden met de dienstverlening van DAV.  Vergeleken met het aantal voertuigkilometers (ca. 55,6 miljard) is dit zeer laag.</t>
    </r>
  </si>
  <si>
    <t>x</t>
  </si>
  <si>
    <t>MOW - Subsidie 7</t>
  </si>
  <si>
    <t>Subsidie voor laadoplossingen van elektrisch zwaar vrachtvervoer (CPT-programma). Maximale steun = 300.000 € per project en de totale omvang van de subsidie enveloppe is 5.000.000 €.  20 % van de kosten wordt gevat door subsidies en max. 1.000 € per equivalent laadpunt</t>
  </si>
  <si>
    <t>Het betreft een projectoproep - voor het installeren van laadoplossingen voor semi-zwaar vrachtvervoer - op privaat of semipubliek terrein</t>
  </si>
  <si>
    <r>
      <rPr>
        <b/>
        <sz val="12"/>
        <color theme="1"/>
        <rFont val="Aptos Narrow"/>
        <family val="2"/>
        <scheme val="minor"/>
      </rPr>
      <t>Transitie Circulaire Economie</t>
    </r>
    <r>
      <rPr>
        <sz val="12"/>
        <color theme="1"/>
        <rFont val="Aptos Narrow"/>
        <family val="2"/>
        <scheme val="minor"/>
      </rPr>
      <t>: subsidie kan leiden tot toename in gebruik van primaire niet-hernieuwbare materialen voor de productie laadpalen</t>
    </r>
  </si>
  <si>
    <r>
      <rPr>
        <b/>
        <sz val="12"/>
        <color rgb="FF000000"/>
        <rFont val="Aptos Narrow"/>
        <family val="2"/>
        <scheme val="minor"/>
      </rPr>
      <t xml:space="preserve">Toewijsbaarheid : NEE. 
</t>
    </r>
    <r>
      <rPr>
        <sz val="12"/>
        <color rgb="FF000000"/>
        <rFont val="Aptos Narrow"/>
        <family val="2"/>
        <scheme val="minor"/>
      </rPr>
      <t>EU de Verordening betreffende infrastructuur alternatieve brandstoffen (AFIR) stelt dat elke lidstaat beleid moet maken voor het aanleggen van elektrische laadinfrastructuur.  Het verlangt dat rond 2030 op elke 60 kilometer langs het trans-Europese kern-transportnetwerk (TEN-T-kernnetwerk) een laadpunt voor zware elektrische voertuigen geplaatst moet worden. Elke lidstaat heeft keuze welk beleid - zonder subsidies (projectoproep) zouden de laadpalen er ook (moeten) komen.  De impact is met andere woorden niet toewijsbaar.
Wel belangrijk om het te faciliteren omwille van andere redenen (bv. hinder in stadskernen)</t>
    </r>
  </si>
  <si>
    <r>
      <rPr>
        <b/>
        <sz val="12"/>
        <color theme="0" tint="-4.9989318521683403E-2"/>
        <rFont val="Aptos Narrow"/>
        <family val="2"/>
        <scheme val="minor"/>
      </rPr>
      <t xml:space="preserve">Impact per eenheid: Hoog </t>
    </r>
    <r>
      <rPr>
        <sz val="12"/>
        <color theme="0" tint="-4.9989318521683403E-2"/>
        <rFont val="Aptos Narrow"/>
        <family val="2"/>
        <scheme val="minor"/>
      </rPr>
      <t xml:space="preserve">
Impact zal zonder bijkomend beleid niet hersteld worden door menselijke tussenkomst, noch  gecompenseerd worden.
</t>
    </r>
    <r>
      <rPr>
        <b/>
        <sz val="12"/>
        <color theme="0" tint="-4.9989318521683403E-2"/>
        <rFont val="Aptos Narrow"/>
        <family val="2"/>
        <scheme val="minor"/>
      </rPr>
      <t xml:space="preserve">Omvang subsidie-enveloppe: Laag </t>
    </r>
    <r>
      <rPr>
        <sz val="12"/>
        <color theme="0" tint="-4.9989318521683403E-2"/>
        <rFont val="Aptos Narrow"/>
        <family val="2"/>
        <scheme val="minor"/>
      </rPr>
      <t xml:space="preserve">
De subsidie dekt slechts een klein aandeel (500-tal laad equivalenten met subsidie enveloppe van 500.000 €) van de laad- en tankinfrastructuur en een zeer klein aandeel van de infrastructuur nodig voor transport</t>
    </r>
  </si>
  <si>
    <t>MOW - Subsidie 9</t>
  </si>
  <si>
    <t>Impulsprogramma binnenvaart</t>
  </si>
  <si>
    <t>Het betreft een projectoproep voor initiatieven die kunnen leiden tot een modal shift van transport via de weg naar transport via water.</t>
  </si>
  <si>
    <r>
      <rPr>
        <b/>
        <sz val="12"/>
        <color theme="1"/>
        <rFont val="Aptos Narrow"/>
        <family val="2"/>
        <scheme val="minor"/>
      </rPr>
      <t>Duurzaam omgaan met water</t>
    </r>
    <r>
      <rPr>
        <sz val="12"/>
        <color theme="1"/>
        <rFont val="Aptos Narrow"/>
        <family val="2"/>
        <scheme val="minor"/>
      </rPr>
      <t xml:space="preserve">: meer verlies van oppervlaktewater via sluizen als gevolg van toegenomen transport via water.
</t>
    </r>
    <r>
      <rPr>
        <b/>
        <sz val="12"/>
        <color theme="1"/>
        <rFont val="Aptos Narrow"/>
        <family val="2"/>
        <scheme val="minor"/>
      </rPr>
      <t>Bescherming en herstel van biodiversiteit en ecosystemen</t>
    </r>
    <r>
      <rPr>
        <sz val="12"/>
        <color theme="1"/>
        <rFont val="Aptos Narrow"/>
        <family val="2"/>
        <scheme val="minor"/>
      </rPr>
      <t>: meer turbiditeit omwille van stijgend transport via water</t>
    </r>
  </si>
  <si>
    <r>
      <rPr>
        <b/>
        <sz val="12"/>
        <color rgb="FF000000"/>
        <rFont val="Aptos Narrow"/>
        <family val="2"/>
        <scheme val="minor"/>
      </rPr>
      <t xml:space="preserve">Toewijsbaarheid JA. 
</t>
    </r>
    <r>
      <rPr>
        <sz val="12"/>
        <color rgb="FF000000"/>
        <rFont val="Aptos Narrow"/>
        <family val="2"/>
        <scheme val="minor"/>
      </rPr>
      <t>Zonder de subsidies zouden deze initiatieven (nog) niet zijn ontstaan en zou de modal shift dus (nog) niet hebben plaatsgevonden.</t>
    </r>
  </si>
  <si>
    <r>
      <rPr>
        <b/>
        <sz val="12"/>
        <rFont val="Aptos Narrow"/>
        <family val="2"/>
        <scheme val="minor"/>
      </rPr>
      <t xml:space="preserve">Impact per eenheid : Hoog </t>
    </r>
    <r>
      <rPr>
        <sz val="12"/>
        <rFont val="Aptos Narrow"/>
        <family val="2"/>
        <scheme val="minor"/>
      </rPr>
      <t xml:space="preserve">
De impact (zowel verlies van water als turbiditeit) kan niet gecompenseerd worden / is onherstelbaar. De activiteit die per subsidiedossier kan worden gerealiseerd, is aanzienlijk.  Daarom wordt impact per eenheid als hoog ingeschat.
</t>
    </r>
    <r>
      <rPr>
        <b/>
        <sz val="12"/>
        <rFont val="Aptos Narrow"/>
        <family val="2"/>
        <scheme val="minor"/>
      </rPr>
      <t>Omvang subsidie enveloppe: Laag</t>
    </r>
    <r>
      <rPr>
        <sz val="12"/>
        <rFont val="Aptos Narrow"/>
        <family val="2"/>
        <scheme val="minor"/>
      </rPr>
      <t xml:space="preserve">
De omvang van de subsidie is echter laag (toename van transport via water als gevolg van de subsidies is laag) </t>
    </r>
  </si>
  <si>
    <t>MOW - subsidie 16</t>
  </si>
  <si>
    <t>subsidie Vlaamse stichting verkeerskunde</t>
  </si>
  <si>
    <t xml:space="preserve">Vlaamse Stichting Verkeerskunde organiseerd de verkeerscampagnes, doet onderzoek en organiseert opleidingen.  </t>
  </si>
  <si>
    <r>
      <t xml:space="preserve">Geen
</t>
    </r>
    <r>
      <rPr>
        <sz val="12"/>
        <rFont val="Aptos Narrow"/>
        <family val="2"/>
        <scheme val="minor"/>
      </rPr>
      <t xml:space="preserve">Geen directe impact op verkeer en transport. Directe impact: meer verkeersveiligheid.  </t>
    </r>
  </si>
  <si>
    <t>MOW - Subsidie 22</t>
  </si>
  <si>
    <t>Subsidie voor shuttlediensten</t>
  </si>
  <si>
    <t>Subsidie voor het organiseren van shuttlediensten die individueel woon-werk verkeer vervangen</t>
  </si>
  <si>
    <r>
      <t xml:space="preserve">Geen.
</t>
    </r>
    <r>
      <rPr>
        <sz val="12"/>
        <rFont val="Aptos Narrow"/>
        <family val="2"/>
        <scheme val="minor"/>
      </rPr>
      <t>Het gaat om het aanbieden van shuttlediensten die individueel vervoer per wagen vervangen.  Enkel positieve milieu-effecten.</t>
    </r>
  </si>
  <si>
    <t>MOW - Subsidie 36</t>
  </si>
  <si>
    <t>Subsidie voor zero-emissie voertuigen (elektrisch, …)</t>
  </si>
  <si>
    <t>Subsidies voor burgers voor de aanschaf van een zero emissie voertuigen.  Premie tot 5.000 €.</t>
  </si>
  <si>
    <r>
      <rPr>
        <b/>
        <sz val="12"/>
        <color theme="1"/>
        <rFont val="Aptos Narrow"/>
        <family val="2"/>
        <scheme val="minor"/>
      </rPr>
      <t>Transitie circulaire economie</t>
    </r>
    <r>
      <rPr>
        <sz val="12"/>
        <color theme="1"/>
        <rFont val="Aptos Narrow"/>
        <family val="2"/>
        <scheme val="minor"/>
      </rPr>
      <t>: meer gebruik van zeldzame aardmetalen bij de productie van emissievrije (elektrische) voertuigen in vergelijking met auto's met verbrandingsmotoren (productie van de batterijen)
Positieve milieueffecten: minder uitstoot van broeikasgassen (</t>
    </r>
    <r>
      <rPr>
        <b/>
        <sz val="12"/>
        <color theme="1"/>
        <rFont val="Aptos Narrow"/>
        <family val="2"/>
        <scheme val="minor"/>
      </rPr>
      <t>mitigatie klimaatverandering</t>
    </r>
    <r>
      <rPr>
        <sz val="12"/>
        <color theme="1"/>
        <rFont val="Aptos Narrow"/>
        <family val="2"/>
        <scheme val="minor"/>
      </rPr>
      <t>) en andere vervuilende emissies (</t>
    </r>
    <r>
      <rPr>
        <b/>
        <sz val="12"/>
        <color theme="1"/>
        <rFont val="Aptos Narrow"/>
        <family val="2"/>
        <scheme val="minor"/>
      </rPr>
      <t>preventie en bestrijding van vervuiling</t>
    </r>
    <r>
      <rPr>
        <sz val="12"/>
        <color theme="1"/>
        <rFont val="Aptos Narrow"/>
        <family val="2"/>
        <scheme val="minor"/>
      </rPr>
      <t>)</t>
    </r>
  </si>
  <si>
    <r>
      <rPr>
        <b/>
        <sz val="12"/>
        <color theme="1"/>
        <rFont val="Aptos Narrow"/>
        <family val="2"/>
        <scheme val="minor"/>
      </rPr>
      <t xml:space="preserve">Toewijsbaarheid:  JA
</t>
    </r>
    <r>
      <rPr>
        <sz val="12"/>
        <color theme="1"/>
        <rFont val="Aptos Narrow"/>
        <family val="2"/>
        <scheme val="minor"/>
      </rPr>
      <t>Prijs is nog een belangrijke factor die de verkoop van elektrische wagens tegenhoudt.  De subsidie kan een deel van die prijsdrempel wegnemen en tegelijk een trigger vormen voor de burger om nu de stap te nemen om over te schakelen naar een elektrische wagen.  Er zouden minder elektrische voertuigen worden verkocht zonder de subsidie.</t>
    </r>
  </si>
  <si>
    <r>
      <rPr>
        <b/>
        <sz val="12"/>
        <color rgb="FF000000"/>
        <rFont val="Aptos Narrow"/>
        <family val="2"/>
        <scheme val="minor"/>
      </rPr>
      <t>Impact per eenheid: Medium</t>
    </r>
    <r>
      <rPr>
        <sz val="12"/>
        <color rgb="FF000000"/>
        <rFont val="Aptos Narrow"/>
        <family val="2"/>
        <scheme val="minor"/>
      </rPr>
      <t xml:space="preserve">
Zeldzame aardmetalen voor de productie.  Europese richtlijn (vertaald naar Vlaamse Milieubeleidsovereenkomst betreffende de aanvaardingsplicht voor afgedankte batterijen en accu's) geeft aan dat minstens 50 % van de batterij moet worden gerecycleerd.  
</t>
    </r>
    <r>
      <rPr>
        <b/>
        <sz val="12"/>
        <color rgb="FF000000"/>
        <rFont val="Aptos Narrow"/>
        <family val="2"/>
        <scheme val="minor"/>
      </rPr>
      <t>Omvang subsidieportefeuille : Medium</t>
    </r>
    <r>
      <rPr>
        <sz val="12"/>
        <color rgb="FF000000"/>
        <rFont val="Aptos Narrow"/>
        <family val="2"/>
        <scheme val="minor"/>
      </rPr>
      <t xml:space="preserve">
Omvang van de subsidie-enveloppe laat toe om ca. 11.000 wagens  te subsidiëren op een totaal van meer dan 500.000 ingeschreven wagens per jaar in Belgi</t>
    </r>
    <r>
      <rPr>
        <sz val="12"/>
        <color theme="3"/>
        <rFont val="Aptos Narrow"/>
        <family val="2"/>
        <scheme val="minor"/>
      </rPr>
      <t>ë (te weten</t>
    </r>
    <r>
      <rPr>
        <sz val="12"/>
        <color rgb="FF000000"/>
        <rFont val="Aptos Narrow"/>
        <family val="2"/>
        <scheme val="minor"/>
      </rPr>
      <t xml:space="preserve"> circa 300.000 in Vlaanderen @  60 % van het Belgische aantal wagens) = circa 2% (=&gt; score 'Laag'. MAAR : gegeven de impactcategorie CE dienen we eerder te kijken naar de in 2024 ingeschreven elektrische en hybride wagens. Hiervan werden volgens statbel in 2024 300.647 wagens in België ingeschreven (te weten circa 180.000 wagens in Vlaanderen @  60 % van het Belgische aantal wagens). Als we hiermee rekening houden, bedraagt het aantal gesubsidieerde dossiers circa 6 % van de hybride of elektrische voertuigen in Vlaanderen in 2024 =&gt; score 'Medium'.  </t>
    </r>
  </si>
  <si>
    <t>MOW - Subsidie 37</t>
  </si>
  <si>
    <t>VOM deelsystemen</t>
  </si>
  <si>
    <t xml:space="preserve">Vervoer op maat (VoM) omvat ook deelmobiliteit.  De verschillende vervoerregio's krijgen subsidies voor het plaatsen van bijkomende deelfietsen en/of -wagens in de gemeente of stad.  </t>
  </si>
  <si>
    <r>
      <rPr>
        <b/>
        <sz val="12"/>
        <rFont val="Aptos Narrow"/>
        <family val="2"/>
        <scheme val="minor"/>
      </rPr>
      <t>Geen.</t>
    </r>
    <r>
      <rPr>
        <sz val="12"/>
        <rFont val="Aptos Narrow"/>
        <family val="2"/>
        <scheme val="minor"/>
      </rPr>
      <t xml:space="preserve">
Het aanbieden van aanvullende deelsystemen op het openbaar vervoersnetwerk heeft als gevolg dat meer mensen de overstap kunnen maken van een individueel voertuig (eigen auto) naar openbaar vervoer in combinatie met de deelsytemen.  De subsidie leidt met andere woorden (indirect) tot minder uitstoot, minder materialengebruik, ...</t>
    </r>
  </si>
  <si>
    <t xml:space="preserve">Landbouw en visserij </t>
  </si>
  <si>
    <t>LV - Subsidie 2</t>
  </si>
  <si>
    <t>Subsidie aan NV RENDAC</t>
  </si>
  <si>
    <t>Gaat over ophalen en verwerken van krengen.  Landbouwer betaalt een deel via abonnement.  Het Vlaamse Gewest betaalt het deel van de kosten dat niet door de abonnementen en prestatievergoedingen gedekt wordt. De verwerker ontvangt hiervoor een tegemoetkoming die wordt uitbetaald door het Fonds voor Preventie en Sanering inzake Leefmilieu en Natuur.
Deze tegemoetkoming bedraagt ongeveer 50% van de totale ophaal- en verwerkingskosten.</t>
  </si>
  <si>
    <r>
      <rPr>
        <b/>
        <sz val="12"/>
        <rFont val="Aptos Narrow"/>
        <family val="2"/>
        <scheme val="minor"/>
      </rPr>
      <t>Mitigatie klimaatverandering</t>
    </r>
    <r>
      <rPr>
        <sz val="12"/>
        <rFont val="Aptos Narrow"/>
        <family val="2"/>
        <scheme val="minor"/>
      </rPr>
      <t xml:space="preserve">: subsidie tot minder snelle afname, instandhouding of toename van veestapel als gevolg van kostenvermindering voor veeteler. (Redenering: alle bijkomende kosten worden door veeteler meegenomen in de overweging verder te zetten of niet, i.e. het zou 'potentieel' een bepalende factor kunnen zijn - zonder naar de grootte van de kost te kijken).
</t>
    </r>
  </si>
  <si>
    <r>
      <rPr>
        <b/>
        <sz val="12"/>
        <rFont val="Aptos Narrow"/>
        <family val="2"/>
        <scheme val="minor"/>
      </rPr>
      <t>Toewijsbaarheid : NEE</t>
    </r>
    <r>
      <rPr>
        <sz val="12"/>
        <rFont val="Aptos Narrow"/>
        <family val="2"/>
        <scheme val="minor"/>
      </rPr>
      <t xml:space="preserve">
Subsidiebedrag is zeer klein en zal niet bepalend zijn voor keuzes die de landbouwer maakt.  De omvang van de veestapel zal niet wijzigen zonder deze subsidie.  Wel (ev.): manier waarop met krengen wordt omgegaan (met subsidie - verwerking door verwerker, zonder subsidie - vaker illegaal begraven, …). 
CA. 1.400 € / veeteler --&gt; maakt verschil niet in rendabiliteit van landbouwbedrijf.  Niet toewijsbaar.</t>
    </r>
  </si>
  <si>
    <t>LV - Subsidie 4</t>
  </si>
  <si>
    <t>Steun aan investeringen in de omkaderingssector land- en tuinbouw</t>
  </si>
  <si>
    <t>Steun voor investeringen: de oprichting en uitrusting van bedrijfsgebouwen en constructies bestemd voor de uitvoering van de onderzoeksactiviteiten (max. 50 % subsidie) + studies en erelonen voor de uitvoering van de investeringen, vermeld in punt 1 (max. 10 % subsidie).</t>
  </si>
  <si>
    <r>
      <rPr>
        <b/>
        <sz val="12"/>
        <rFont val="Aptos Narrow"/>
        <family val="2"/>
        <scheme val="minor"/>
      </rPr>
      <t>Transitie Circulaire Economie</t>
    </r>
    <r>
      <rPr>
        <sz val="12"/>
        <rFont val="Aptos Narrow"/>
        <family val="2"/>
        <scheme val="minor"/>
      </rPr>
      <t xml:space="preserve">: toenemend gebruik van (primaire) materialen als gevolg van bouwactiviteiten
</t>
    </r>
    <r>
      <rPr>
        <b/>
        <sz val="12"/>
        <rFont val="Aptos Narrow"/>
        <family val="2"/>
        <scheme val="minor"/>
      </rPr>
      <t>Adaptatie klimaatverandering / Bescherming en herstel van biodiversiteit en ecosystemen</t>
    </r>
    <r>
      <rPr>
        <sz val="12"/>
        <rFont val="Aptos Narrow"/>
        <family val="2"/>
        <scheme val="minor"/>
      </rPr>
      <t>: toename van verhard oppervlak als gevolg van de bouwactiviteiten</t>
    </r>
  </si>
  <si>
    <r>
      <rPr>
        <b/>
        <sz val="12"/>
        <rFont val="Aptos Narrow"/>
        <family val="2"/>
        <scheme val="minor"/>
      </rPr>
      <t>Toewijsbaarheid: JA</t>
    </r>
    <r>
      <rPr>
        <sz val="12"/>
        <rFont val="Aptos Narrow"/>
        <family val="2"/>
        <scheme val="minor"/>
      </rPr>
      <t xml:space="preserve">
Het is aannemelijk dat er zonder de subsidie minder harde infrastructuur zou zijn voor onderzoek ten dienste van landbouw.  De investering in nieuwe infrastructuur is immers een grote (bijkomende) kost voor onderzoek dat dan ook vanuit de sector zou moeten komen.  </t>
    </r>
  </si>
  <si>
    <r>
      <rPr>
        <b/>
        <sz val="12"/>
        <rFont val="Aptos Narrow"/>
        <family val="2"/>
        <scheme val="minor"/>
      </rPr>
      <t xml:space="preserve">Impact per eenheid: Hoog </t>
    </r>
    <r>
      <rPr>
        <sz val="12"/>
        <rFont val="Aptos Narrow"/>
        <family val="2"/>
        <scheme val="minor"/>
      </rPr>
      <t xml:space="preserve"> 
Extra materialengebruik / verharding - niet te herstellen of compenseren zonder menselijk ingrijpen + investering per dossier is aanzienlijk.  --&gt; H
</t>
    </r>
    <r>
      <rPr>
        <b/>
        <sz val="12"/>
        <rFont val="Aptos Narrow"/>
        <family val="2"/>
        <scheme val="minor"/>
      </rPr>
      <t>Omvang subsidie-enveloppe: Laag</t>
    </r>
    <r>
      <rPr>
        <sz val="12"/>
        <rFont val="Aptos Narrow"/>
        <family val="2"/>
        <scheme val="minor"/>
      </rPr>
      <t xml:space="preserve">
Met een subsidie-enveloppe van 4 mln. € kan je relatief beperkte werken in omvang doen in vergelijking met de 'bebouwde omgeving' in Vlaanderen (&lt; 5 %) --&gt; L </t>
    </r>
  </si>
  <si>
    <t>LV - Subsidie 5</t>
  </si>
  <si>
    <t>Subsidie voor erkende fokkerijverenigingen en organisaties</t>
  </si>
  <si>
    <t>Ter ondersteuning van de fokkerij werd bij artikel 11 van het decreet van 21 december 2018 houdende de algemene uitgavenbegroting van de Vlaamse Gemeenschap voor het begrotingsjaar 2019 bepaald dat subsidies kunnen worden verleend aan veeteeltverenigingen in de fokkerijsectoren rundvee, varkens, paarden en ezels, kleine herkauwers, genetische diversiteit  en aan het Vlaams fokkerijcentrum</t>
  </si>
  <si>
    <r>
      <rPr>
        <b/>
        <sz val="12"/>
        <rFont val="Aptos Narrow"/>
        <family val="2"/>
        <scheme val="minor"/>
      </rPr>
      <t>Mitigatie klimaatverandering:</t>
    </r>
    <r>
      <rPr>
        <sz val="12"/>
        <rFont val="Aptos Narrow"/>
        <family val="2"/>
        <scheme val="minor"/>
      </rPr>
      <t xml:space="preserve"> subsidie leidt tot minder snelle afname, instandhouding of toename van de veestapel - cf.. redenering hierboven: alle kosten leiden tot de afweging verderzetten of niet van activiteiten.  Landbouwers betalen voor de diensten van de fokkerijverenigingen.  Als deze niet zouden gesubsidieerd worden en niet zouden bestaan - dan zouden ze ook geen bijdrage moeten betalen.</t>
    </r>
  </si>
  <si>
    <r>
      <rPr>
        <b/>
        <sz val="12"/>
        <rFont val="Aptos Narrow"/>
        <family val="2"/>
        <scheme val="minor"/>
      </rPr>
      <t>Toewijsbaarheid : NEE</t>
    </r>
    <r>
      <rPr>
        <sz val="12"/>
        <rFont val="Aptos Narrow"/>
        <family val="2"/>
        <scheme val="minor"/>
      </rPr>
      <t xml:space="preserve">
De toewijsbaarheid is twijfelachtig en minstens indirect daar er vooral ondersteunende verenigingen en vzw's worden gesubsidieerd. Fokkerijactiviteiten worden niet direct ndersteund; wel de ondersteunende activiteiten m.b.t. genetische diversiteit, afstamming, enzovoort. </t>
    </r>
  </si>
  <si>
    <t>LV - Subsidie 10</t>
  </si>
  <si>
    <t>Subsidie controlekosten biologische landbouw</t>
  </si>
  <si>
    <t>Bio-landbouwers kunnen het vaste gedeelte van hun controlekosten terugbetaald krijgen. Max. 400 € per kalenderjaar</t>
  </si>
  <si>
    <r>
      <rPr>
        <b/>
        <sz val="12"/>
        <color theme="1"/>
        <rFont val="Aptos Narrow"/>
        <family val="2"/>
        <scheme val="minor"/>
      </rPr>
      <t>Mitigatie klimaatverandering</t>
    </r>
    <r>
      <rPr>
        <sz val="12"/>
        <color theme="1"/>
        <rFont val="Aptos Narrow"/>
        <family val="2"/>
        <scheme val="minor"/>
      </rPr>
      <t xml:space="preserve">: kostenverlaging voor biologische landbouw - emissies per kg geproduceerd voedsel is (soms) groter dan bij traditionele landbouw (bv. productie van vlees).  
Positieve impact: impact per oppervlakte is vaak lager dan bij traditionele landbouw (bv. </t>
    </r>
    <r>
      <rPr>
        <b/>
        <sz val="12"/>
        <color theme="1"/>
        <rFont val="Aptos Narrow"/>
        <family val="2"/>
        <scheme val="minor"/>
      </rPr>
      <t>preventie en bestrijding van vervuiling</t>
    </r>
    <r>
      <rPr>
        <sz val="12"/>
        <color theme="1"/>
        <rFont val="Aptos Narrow"/>
        <family val="2"/>
        <scheme val="minor"/>
      </rPr>
      <t>)</t>
    </r>
  </si>
  <si>
    <r>
      <rPr>
        <b/>
        <sz val="12"/>
        <rFont val="Aptos Narrow"/>
        <family val="2"/>
        <scheme val="minor"/>
      </rPr>
      <t>Toewijsbaarheid : NEE.</t>
    </r>
    <r>
      <rPr>
        <sz val="12"/>
        <rFont val="Aptos Narrow"/>
        <family val="2"/>
        <scheme val="minor"/>
      </rPr>
      <t xml:space="preserve">  
Het beperkte bedrag per dossier (max. 400 € / kalenderjaar) heeft geen invloed op het gedrag/keuze van type landbouw. Zonder de subsidie zou de biologische landbouwers niet overstappen naar traditionele landbouwtechnieken. </t>
    </r>
  </si>
  <si>
    <r>
      <rPr>
        <b/>
        <sz val="12"/>
        <color theme="0" tint="-4.9989318521683403E-2"/>
        <rFont val="Aptos Narrow"/>
        <family val="2"/>
        <scheme val="minor"/>
      </rPr>
      <t>Impact per eenheid : Medium</t>
    </r>
    <r>
      <rPr>
        <sz val="12"/>
        <color theme="0" tint="-4.9989318521683403E-2"/>
        <rFont val="Aptos Narrow"/>
        <family val="2"/>
        <scheme val="minor"/>
      </rPr>
      <t xml:space="preserve">
Want bij huidig beleid is er geen garantie op herstel of compensatie. De investeringen/activiteiten die met de subsidie kunnen worden uitgevoerd zijn beperkt.  
</t>
    </r>
    <r>
      <rPr>
        <b/>
        <sz val="12"/>
        <color theme="0" tint="-4.9989318521683403E-2"/>
        <rFont val="Aptos Narrow"/>
        <family val="2"/>
        <scheme val="minor"/>
      </rPr>
      <t xml:space="preserve">
Omvang subsidie-enveloppe: Laag+H26:I26</t>
    </r>
    <r>
      <rPr>
        <sz val="12"/>
        <color theme="0" tint="-4.9989318521683403E-2"/>
        <rFont val="Aptos Narrow"/>
        <family val="2"/>
        <scheme val="minor"/>
      </rPr>
      <t xml:space="preserve">
Omvang: 1,5 mln. € subsidie enveloppe. Slechts klein aandeel wordt gebruikt voor herinrichting waarvoor materiaalgebruik relevant is (bv. wandelpaden, herinrichting, wegwijzers, …  ); rest voor positieve maatregelen (ontharding, structuurherstel waterloop, enzovoort of voor zaken die geen impact hebben (bv. studie DNA van een dorp). </t>
    </r>
  </si>
  <si>
    <t>Dep. Omgeving</t>
  </si>
  <si>
    <t>Omg - Subsidie 1</t>
  </si>
  <si>
    <t>subsidies landinrichtingsprojecten (GOP)</t>
  </si>
  <si>
    <t>Subsidie voor onder meer herinrichting van dorpspleinen (netto ontharding) en voor onthaalinfrastructuur (o.m. betere inrichting bv. parkeermogelijkheden, wandelpaden en wandelinfrastructuur), voor het aanleggen van vlonderpaden, soms ook grondverwerving of studies, ... (zie excel aangeleverd door VLM)</t>
  </si>
  <si>
    <r>
      <rPr>
        <b/>
        <sz val="12"/>
        <color theme="1"/>
        <rFont val="Aptos Narrow"/>
        <family val="2"/>
        <scheme val="minor"/>
      </rPr>
      <t>Transitie Circulaire Economie</t>
    </r>
    <r>
      <rPr>
        <sz val="12"/>
        <color theme="1"/>
        <rFont val="Aptos Narrow"/>
        <family val="2"/>
        <scheme val="minor"/>
      </rPr>
      <t>: materialengebruik voor herinrichting, wandelpaden, wandelwegwijzers, …
Positieve impact: bv. ontharding bij heraanleg van dorpspleinen (</t>
    </r>
    <r>
      <rPr>
        <b/>
        <sz val="12"/>
        <color theme="1"/>
        <rFont val="Aptos Narrow"/>
        <family val="2"/>
        <scheme val="minor"/>
      </rPr>
      <t>adaptatie klimaatverandering / bescherming en herstel van biodiversiteit en ecosystemen</t>
    </r>
    <r>
      <rPr>
        <sz val="12"/>
        <color theme="1"/>
        <rFont val="Aptos Narrow"/>
        <family val="2"/>
        <scheme val="minor"/>
      </rPr>
      <t>)</t>
    </r>
  </si>
  <si>
    <r>
      <rPr>
        <b/>
        <sz val="12"/>
        <color theme="1"/>
        <rFont val="Aptos Narrow"/>
        <family val="2"/>
        <scheme val="minor"/>
      </rPr>
      <t>Toewijsbaarheid: JA</t>
    </r>
    <r>
      <rPr>
        <sz val="12"/>
        <color theme="1"/>
        <rFont val="Aptos Narrow"/>
        <family val="2"/>
        <scheme val="minor"/>
      </rPr>
      <t xml:space="preserve">
De subsidie is voldoende substantieel dat gesteld kan worden dat zonder de subsidie de herinrichting niet of minder snel zou gebeuren</t>
    </r>
    <r>
      <rPr>
        <sz val="12"/>
        <color theme="1"/>
        <rFont val="Aptos Narrow"/>
        <family val="2"/>
        <scheme val="minor"/>
      </rPr>
      <t>.</t>
    </r>
  </si>
  <si>
    <t xml:space="preserve">M </t>
  </si>
  <si>
    <r>
      <rPr>
        <b/>
        <sz val="12"/>
        <color theme="1"/>
        <rFont val="Aptos Narrow"/>
        <family val="2"/>
        <scheme val="minor"/>
      </rPr>
      <t>Impact per eenheid : Medium</t>
    </r>
    <r>
      <rPr>
        <sz val="12"/>
        <color theme="1"/>
        <rFont val="Aptos Narrow"/>
        <family val="2"/>
        <scheme val="minor"/>
      </rPr>
      <t xml:space="preserve">
Bij huidig beleid is er geen garantie op herstel of compensatie. De investeringen/activiteiten die met de subsidie kunnen worden uitgevoerd zijn beperkt.  
</t>
    </r>
    <r>
      <rPr>
        <b/>
        <sz val="12"/>
        <color theme="1"/>
        <rFont val="Aptos Narrow"/>
        <family val="2"/>
        <scheme val="minor"/>
      </rPr>
      <t xml:space="preserve">
Omvang subsidie-enveloppe: Laag</t>
    </r>
    <r>
      <rPr>
        <sz val="12"/>
        <color theme="1"/>
        <rFont val="Aptos Narrow"/>
        <family val="2"/>
        <scheme val="minor"/>
      </rPr>
      <t xml:space="preserve">
Omvang: 1,5 mln. € subsidie enveloppe. Slechts klein aandeel wordt gebruikt voor herinrichting waarvoor materiaalgebruik relevant is (bv. wandelpaden, herinrichting, wegwijzers, …  ); rest voor positieve maatregelen (ontharding, structuurherstel waterloop, enzovoort of voor zaken die geen impact hebben (bv. studie DNA van een dorp).   Ten opzichte van alle herinrichtingsprojecten die (buiten landinrichting om gebeuren) veronderstellen we dat aandeel dus &lt; 5 % bedraagt.</t>
    </r>
  </si>
  <si>
    <t>Omg - Subsidie 2</t>
  </si>
  <si>
    <t>subsidies leegstaande bedrijfsgebouwen (GOP)</t>
  </si>
  <si>
    <t>Subsidie voor het saneren van bedrijfsruimten opgenomen op bep. Inventaris
Voor wie: ondernemingen (&lt;2 j eigenaar van leegstaande en/of verwaarloosde bedrijfsruimte)
Hoeveel: van 30% van de totale kostprijs (min. € 24.750) soms 60%
(Saneringsproject moet bijdragen tot minstens 1 van volgende doelstellingen: verhogen van ruimtelijk rendement, ontharding en vergroening, transitie naar hernieuwbare energie, verweving van activiteiten).  voorwaarde = circulair slopen.</t>
  </si>
  <si>
    <r>
      <rPr>
        <b/>
        <sz val="12"/>
        <color theme="1"/>
        <rFont val="Aptos Narrow"/>
        <family val="2"/>
        <scheme val="minor"/>
      </rPr>
      <t>Mitigiatie klimaatverandering / Preventie en controle verontreiniging</t>
    </r>
    <r>
      <rPr>
        <sz val="12"/>
        <color theme="1"/>
        <rFont val="Aptos Narrow"/>
        <family val="2"/>
        <scheme val="minor"/>
      </rPr>
      <t xml:space="preserve">: subsidie kan leiden tot toename van activiteiten in de bouw  / sloop en heropbouw (toegenomen verkeer / ...)
</t>
    </r>
    <r>
      <rPr>
        <b/>
        <sz val="12"/>
        <color theme="1"/>
        <rFont val="Aptos Narrow"/>
        <family val="2"/>
        <scheme val="minor"/>
      </rPr>
      <t>Transitie Circulaire Economie</t>
    </r>
    <r>
      <rPr>
        <sz val="12"/>
        <color theme="1"/>
        <rFont val="Aptos Narrow"/>
        <family val="2"/>
        <scheme val="minor"/>
      </rPr>
      <t>: subsidie kan leiden tot toename van activiteiten in de bouw (renovatie bedrijfsruimten) met meer (primair) materialengebruik als gevolg</t>
    </r>
  </si>
  <si>
    <r>
      <rPr>
        <b/>
        <sz val="12"/>
        <color theme="1"/>
        <rFont val="Aptos Narrow"/>
        <family val="2"/>
        <scheme val="minor"/>
      </rPr>
      <t xml:space="preserve">Toewijsbaarheid: NEE. </t>
    </r>
    <r>
      <rPr>
        <sz val="12"/>
        <color theme="1"/>
        <rFont val="Aptos Narrow"/>
        <family val="2"/>
        <scheme val="minor"/>
      </rPr>
      <t xml:space="preserve">
Subsidie bepaalt de vraag naar ruimte voor bedrijvigheid niet.  Subsidie maakt sanering van leegstaande gebouwen minder duur in vergelijk met het aansnijden van greenfields.  Door de voorwaarden (circulair slopen) en het feit dat men aan bepaalde doelstellingen moet bijdragen --&gt; geen bijkomende impact.
</t>
    </r>
  </si>
  <si>
    <r>
      <rPr>
        <b/>
        <sz val="12"/>
        <color theme="0" tint="-4.9989318521683403E-2"/>
        <rFont val="Aptos Narrow"/>
        <family val="2"/>
        <scheme val="minor"/>
      </rPr>
      <t>Impact per eenheid: Medium</t>
    </r>
    <r>
      <rPr>
        <sz val="12"/>
        <color theme="0" tint="-4.9989318521683403E-2"/>
        <rFont val="Aptos Narrow"/>
        <family val="2"/>
        <scheme val="minor"/>
      </rPr>
      <t xml:space="preserve">
Impact per eenheid: Bij huidig beleid is er geen garantie op herstel of compensatie. De investeringen/activiteiten die met de subsidie kunnen worden uitgevoerd zijn beperkt.  --&gt; M
</t>
    </r>
    <r>
      <rPr>
        <b/>
        <sz val="12"/>
        <color theme="0" tint="-4.9989318521683403E-2"/>
        <rFont val="Aptos Narrow"/>
        <family val="2"/>
        <scheme val="minor"/>
      </rPr>
      <t xml:space="preserve">Omvang  subsidie-enveloppe : Laag </t>
    </r>
    <r>
      <rPr>
        <sz val="12"/>
        <color theme="0" tint="-4.9989318521683403E-2"/>
        <rFont val="Aptos Narrow"/>
        <family val="2"/>
        <scheme val="minor"/>
      </rPr>
      <t xml:space="preserve">
Omvang van 3,35 mln. € (sterke spreiding in subsidiebedrag, maar gemiddeld ca. 300.000 € per dossier (zie evaluatie studie Idea Consult) of dus 10 dossier).  In 2024 werden 15 dossiers gesubsidieerd.  Ten opzichte van totaal aantal renovaties (woningen) per jaar (30.000) is dit aantal klein.  Met hypothese dat een bedrijfsgebouw 100 maal groter is dan een woning, is omvang nog steeds &lt; 1 %</t>
    </r>
  </si>
  <si>
    <t>Omg - Subsidie 3</t>
  </si>
  <si>
    <t>subsidie dierenasielen (DWZ)</t>
  </si>
  <si>
    <t>Subsidie enkel voor de werking - niet voor de bouw.
(Vast bedrag 3.000 € / variabel bedrag afhankelijk van de opvangcapaciteit met max. 35.000 € / variabel bedrag afhankelijk van het aantal opgevangen dieren met max. 17.500 €)</t>
  </si>
  <si>
    <r>
      <rPr>
        <b/>
        <sz val="12"/>
        <color theme="3"/>
        <rFont val="Aptos Narrow"/>
        <family val="2"/>
        <scheme val="minor"/>
      </rPr>
      <t>Duurzaam gebruik en bescherming van water en mariene hulpbronnen / Preventie en controle verontreiniging</t>
    </r>
    <r>
      <rPr>
        <sz val="12"/>
        <color theme="3"/>
        <rFont val="Aptos Narrow"/>
        <family val="2"/>
        <scheme val="minor"/>
      </rPr>
      <t>: extra consumptie als gevolg van opgevangen dieren (bv. voeding, verzorgingsproducten, water, …)?</t>
    </r>
    <r>
      <rPr>
        <sz val="12"/>
        <color rgb="FFFF0000"/>
        <rFont val="Aptos Narrow"/>
        <family val="2"/>
        <scheme val="minor"/>
      </rPr>
      <t xml:space="preserve">
</t>
    </r>
  </si>
  <si>
    <r>
      <rPr>
        <b/>
        <sz val="12"/>
        <color theme="1"/>
        <rFont val="Aptos Narrow"/>
        <family val="2"/>
        <scheme val="minor"/>
      </rPr>
      <t>Toewijsbaarheid: JA.</t>
    </r>
    <r>
      <rPr>
        <sz val="12"/>
        <color theme="1"/>
        <rFont val="Aptos Narrow"/>
        <family val="2"/>
        <scheme val="minor"/>
      </rPr>
      <t xml:space="preserve"> 
Zonder de subsidies zouden de dierenasielen niet (zo goed) kunnen functioneren en minder dieren kunnen opvangen (of ophouden te bestaan).  Subsidies dekken slechts deel van de kost.  De rest haalt men uit private donaties, plaatsingen van dieren, ...  Er is geen voorwaarde voor sterilisatie (als die er wel was geweest zou dit hebben kunnen leiden tot een minder grote populatie in dieren en zou er dus geen toewijsbare negatieve impact geweest zijn).</t>
    </r>
  </si>
  <si>
    <r>
      <rPr>
        <b/>
        <sz val="12"/>
        <color theme="1"/>
        <rFont val="Aptos Narrow"/>
        <family val="2"/>
        <scheme val="minor"/>
      </rPr>
      <t>Impact per eenheid</t>
    </r>
    <r>
      <rPr>
        <sz val="12"/>
        <color theme="1"/>
        <rFont val="Aptos Narrow"/>
        <family val="2"/>
        <scheme val="minor"/>
      </rPr>
      <t>:</t>
    </r>
    <r>
      <rPr>
        <b/>
        <sz val="12"/>
        <color theme="1"/>
        <rFont val="Aptos Narrow"/>
        <family val="2"/>
        <scheme val="minor"/>
      </rPr>
      <t xml:space="preserve"> Medium</t>
    </r>
    <r>
      <rPr>
        <sz val="12"/>
        <color theme="1"/>
        <rFont val="Aptos Narrow"/>
        <family val="2"/>
        <scheme val="minor"/>
      </rPr>
      <t xml:space="preserve">
Bij huidig beleid is er geen garantie op herstel of compensatie. De investeringen/activiteiten die met de subsidie kunnen worden uitgevoerd zijn beperkt.  --&gt; Medium
</t>
    </r>
    <r>
      <rPr>
        <b/>
        <sz val="12"/>
        <color theme="1"/>
        <rFont val="Aptos Narrow"/>
        <family val="2"/>
        <scheme val="minor"/>
      </rPr>
      <t xml:space="preserve">Omvang  subsidie-enveloppe : Laag </t>
    </r>
    <r>
      <rPr>
        <sz val="12"/>
        <color theme="1"/>
        <rFont val="Aptos Narrow"/>
        <family val="2"/>
        <scheme val="minor"/>
      </rPr>
      <t xml:space="preserve">
Subsidie-enveloppe van ca. 800.000 €.  Alle dierenasielen worden gesubsidieerd.  Ten opzichte van alle (huis) dieren in Vlaanderen is het slechts een klein aandeel van de dieren die in een dierenasiel opgevangen worden.  (bv. voor honden: 1,3 miljoen honden als huisdier geregistreerd vs. instroom van honden in dierenasiel in 2023 = 3.381, of dus ca. 0,26 %)</t>
    </r>
  </si>
  <si>
    <t>Omg - Subsidie 4</t>
  </si>
  <si>
    <t>subsidie boeren op een kruispunt (DWZ)</t>
  </si>
  <si>
    <t>Boeren op een kruispunt = NGO, hulporganisatie voor boeren</t>
  </si>
  <si>
    <r>
      <rPr>
        <b/>
        <sz val="12"/>
        <color theme="1"/>
        <rFont val="Aptos Narrow"/>
        <family val="2"/>
        <scheme val="minor"/>
      </rPr>
      <t>Geen</t>
    </r>
    <r>
      <rPr>
        <sz val="12"/>
        <color theme="1"/>
        <rFont val="Aptos Narrow"/>
        <family val="2"/>
        <scheme val="minor"/>
      </rPr>
      <t xml:space="preserve"> - geen direct verband tussen de hulporganisatie en de impactbepalende factoren</t>
    </r>
  </si>
  <si>
    <t>Omg - Subsidie 5</t>
  </si>
  <si>
    <t>subsidie inhalatie tox follow up (DWZ)</t>
  </si>
  <si>
    <t>105.000 € toegekend aan VITO / Rega instituut / KULeuven / Rode Kruis voor het voeren van onderzoek naar dierproefvrije methoden voor inhalatietesten</t>
  </si>
  <si>
    <r>
      <rPr>
        <b/>
        <sz val="12"/>
        <color theme="1"/>
        <rFont val="Aptos Narrow"/>
        <family val="2"/>
        <scheme val="minor"/>
      </rPr>
      <t>Geen</t>
    </r>
    <r>
      <rPr>
        <sz val="12"/>
        <color theme="1"/>
        <rFont val="Aptos Narrow"/>
        <family val="2"/>
        <scheme val="minor"/>
      </rPr>
      <t xml:space="preserve"> - geen direct verband tussen het onderzoek en de impactbepalende factoren.  Vermijden van dierenproeven leidt tot minder dieren, die ook vraag naar water, … verminderen</t>
    </r>
  </si>
  <si>
    <t>Omg - Subsidie 6</t>
  </si>
  <si>
    <t>subsidie organoïdenplatform (DWZ)</t>
  </si>
  <si>
    <r>
      <t>Projectsubsidie voor KULeuven voor het uitwerken van een organoïdenplatform (Uitleg: Werken met organoïden vermindert de nood aan dierproeven).
Subsidie van max. 160.000 € - heeft betrekking op periode 1 juni 2025 tot 31 mei 2027 --&gt; eerste 50.000 € al uitbetaald bij ondertekening subsidiedossier</t>
    </r>
    <r>
      <rPr>
        <sz val="12"/>
        <color theme="3"/>
        <rFont val="Aptos Narrow"/>
        <family val="2"/>
        <scheme val="minor"/>
      </rPr>
      <t xml:space="preserve"> (= 2024? Anders niet op te nemen in deze oefening).  </t>
    </r>
    <r>
      <rPr>
        <sz val="12"/>
        <rFont val="Aptos Narrow"/>
        <family val="2"/>
        <scheme val="minor"/>
      </rPr>
      <t xml:space="preserve">
Volgende activiteiten moeten worden uitgevoerd: trainingen, workshops, …  alsook 'aankoop van materiaal'</t>
    </r>
  </si>
  <si>
    <r>
      <rPr>
        <b/>
        <sz val="12"/>
        <color theme="1"/>
        <rFont val="Aptos Narrow"/>
        <family val="2"/>
        <scheme val="minor"/>
      </rPr>
      <t>Transitie Circulaire Economie</t>
    </r>
    <r>
      <rPr>
        <sz val="12"/>
        <color theme="1"/>
        <rFont val="Aptos Narrow"/>
        <family val="2"/>
        <scheme val="minor"/>
      </rPr>
      <t xml:space="preserve"> - als gevolg van 'Aankoop van materiaal' voor onderzoek
</t>
    </r>
    <r>
      <rPr>
        <i/>
        <sz val="12"/>
        <color theme="1"/>
        <rFont val="Aptos Narrow"/>
        <family val="2"/>
        <scheme val="minor"/>
      </rPr>
      <t>Opmerking: enkel onderdeeltje van de subsidie dat gebruikt wordt voor de dekking van de kosten voor materiaal leidt mogelijk tot impact op het gebied van Transitie Circulaire Economie.</t>
    </r>
  </si>
  <si>
    <r>
      <rPr>
        <b/>
        <sz val="12"/>
        <color theme="1"/>
        <rFont val="Aptos Narrow"/>
        <family val="2"/>
        <scheme val="minor"/>
      </rPr>
      <t>Toewijsbaarheid: JA</t>
    </r>
    <r>
      <rPr>
        <sz val="12"/>
        <color theme="1"/>
        <rFont val="Aptos Narrow"/>
        <family val="2"/>
        <scheme val="minor"/>
      </rPr>
      <t xml:space="preserve">
Zonder de subsidie zou het onderzoek niet (of minder snel) zijn uitgevoerd en zou dus de vraag naar 'materiaal' voor het onderzoek niet gestegen zijn.</t>
    </r>
  </si>
  <si>
    <r>
      <rPr>
        <b/>
        <sz val="12"/>
        <color theme="1"/>
        <rFont val="Aptos Narrow"/>
        <family val="2"/>
        <scheme val="minor"/>
      </rPr>
      <t>Impact per eenheid: Medium</t>
    </r>
    <r>
      <rPr>
        <sz val="12"/>
        <color theme="1"/>
        <rFont val="Aptos Narrow"/>
        <family val="2"/>
        <scheme val="minor"/>
      </rPr>
      <t xml:space="preserve">
Moeilijk in te schatten omdat niet geweten is over welk materiaal het gaat - maar waarschijnlijk niet compenseerbaar / herstelbaar (zonder bijkomend beleid), investeringen per dossier (er is maar 1 dossier) zijn beperkt (want: deel ook naar personeelskost). --&gt; M
</t>
    </r>
    <r>
      <rPr>
        <b/>
        <sz val="12"/>
        <color theme="1"/>
        <rFont val="Aptos Narrow"/>
        <family val="2"/>
        <scheme val="minor"/>
      </rPr>
      <t xml:space="preserve">Omvang  subsidie-enveloppe : Laag </t>
    </r>
    <r>
      <rPr>
        <sz val="12"/>
        <color theme="1"/>
        <rFont val="Aptos Narrow"/>
        <family val="2"/>
        <scheme val="minor"/>
      </rPr>
      <t xml:space="preserve">
 Omvang: betreft subsidie voor 1 onderzoeksproject / subsidie betreft naast aankoop 'materiaal' ook personeelskost, waardoor dit slechts zeer beperkt zal zijn (vergelijkingspunt: alle materiaal voor onderzoeksdoeleinden in Vlaanderen). --&gt; L</t>
    </r>
  </si>
  <si>
    <t>Omg - Subsidie 7</t>
  </si>
  <si>
    <t>subsidie FIP-project (DWZ)</t>
  </si>
  <si>
    <t>Subsidie voor onderzoeksproject (Ugent) voor de aanpak van Feline Infectueuze Peritonitis (FIP) (belangrijke doodsoorzaak in kattenkwekerijen en dierenasielen).</t>
  </si>
  <si>
    <r>
      <rPr>
        <b/>
        <sz val="12"/>
        <color theme="1"/>
        <rFont val="Aptos Narrow"/>
        <family val="2"/>
        <scheme val="minor"/>
      </rPr>
      <t>Geen</t>
    </r>
    <r>
      <rPr>
        <sz val="12"/>
        <color theme="1"/>
        <rFont val="Aptos Narrow"/>
        <family val="2"/>
        <scheme val="minor"/>
      </rPr>
      <t xml:space="preserve"> - geen direct verband tussen het onderzoek en de impacts van bv. minder katten die zouden sterven en dus meer vraag naar water / voeding / … voor die katten</t>
    </r>
  </si>
  <si>
    <t>Omg - Subsidie 8</t>
  </si>
  <si>
    <t>subsidie dierenwelzijnskeurmerk (DWZ)</t>
  </si>
  <si>
    <t>Subsidie voor de Vlaamse Vereniging voor de Bevordering van het Welzijn van landbouwhuisdieren - ondersteuning voor werkingskosten, communicatiecampagne, voor de introductie van een dierenwelzijnskeurmerk (ca. 600.000 € - voor periode sep. 2024 tot aug. 2025)</t>
  </si>
  <si>
    <r>
      <rPr>
        <b/>
        <sz val="12"/>
        <color theme="1"/>
        <rFont val="Aptos Narrow"/>
        <family val="2"/>
        <scheme val="minor"/>
      </rPr>
      <t>Geen</t>
    </r>
    <r>
      <rPr>
        <sz val="12"/>
        <color theme="1"/>
        <rFont val="Aptos Narrow"/>
        <family val="2"/>
        <scheme val="minor"/>
      </rPr>
      <t xml:space="preserve"> directe impact van de subsidie op de impactbepalende factoren (nl. = onderzoek naar hoe het keurmerk geoperationaliseerd kan worden en de communicatie errond).</t>
    </r>
  </si>
  <si>
    <t>Omg - Subsidie 10</t>
  </si>
  <si>
    <t>subsidie omgevingsverenigingen (PBM)</t>
  </si>
  <si>
    <t>Subsidies voor natuur, milieu en ruimteverenigingen.</t>
  </si>
  <si>
    <r>
      <rPr>
        <b/>
        <sz val="12"/>
        <color theme="1"/>
        <rFont val="Aptos Narrow"/>
        <family val="2"/>
        <scheme val="minor"/>
      </rPr>
      <t>Geen</t>
    </r>
    <r>
      <rPr>
        <sz val="12"/>
        <color theme="1"/>
        <rFont val="Aptos Narrow"/>
        <family val="2"/>
        <scheme val="minor"/>
      </rPr>
      <t xml:space="preserve"> - geen direct verband tussen de subsidie voor de verenigingen en de impactbepalende factoren.  Indirecte impact via de verenigingen zou ook positief moeten zijn voor het milieu.</t>
    </r>
  </si>
  <si>
    <t>Omg - Subsidie 11</t>
  </si>
  <si>
    <t>subsidie 'Natuur in je school' (PBM): 2023 en 2024</t>
  </si>
  <si>
    <r>
      <rPr>
        <b/>
        <sz val="12"/>
        <color theme="1"/>
        <rFont val="Aptos Narrow"/>
        <family val="2"/>
        <scheme val="minor"/>
      </rPr>
      <t>Geen</t>
    </r>
    <r>
      <rPr>
        <sz val="12"/>
        <color theme="1"/>
        <rFont val="Aptos Narrow"/>
        <family val="2"/>
        <scheme val="minor"/>
      </rPr>
      <t xml:space="preserve"> - zorgt voor positieve effecten t.a.v. klimaatadaptatie. Geen indirecte negatieve effecten.</t>
    </r>
  </si>
  <si>
    <t>Omg - Subsidie 12</t>
  </si>
  <si>
    <t>gemeentelijke erosiebestrijdingsinstrumenten en -maatregelen(GOP)</t>
  </si>
  <si>
    <t>Subsidie voor lokale overheden voor kleinschalige erosiebestrijdingsmaatregelen. 
= subsidie voor publieke infrastructuur --&gt; niet verder analyseren ikv MSS</t>
  </si>
  <si>
    <r>
      <rPr>
        <b/>
        <sz val="12"/>
        <color theme="1"/>
        <rFont val="Aptos Narrow"/>
        <family val="2"/>
        <scheme val="minor"/>
      </rPr>
      <t>Geen</t>
    </r>
    <r>
      <rPr>
        <sz val="12"/>
        <color theme="1"/>
        <rFont val="Aptos Narrow"/>
        <family val="2"/>
        <scheme val="minor"/>
      </rPr>
      <t>.</t>
    </r>
  </si>
  <si>
    <t>Omg - Subsidie 13</t>
  </si>
  <si>
    <t>ad-hoc-projecten</t>
  </si>
  <si>
    <t xml:space="preserve">Het betreft 3 projectsubsidies: werking WWF voor het stimuleren van biodiversiteit in Vlaanderen, Regionaal landschap voorkempen voor een project rond landbouw-natuur (waterzuivering en retentie) waarbij DSNH principes sowieso als voorwaarden worden gesteld, Belgische houtfederatie in kader van Green Deal Hout (voorbereiding convenanttekst met visie, doelstellingen, acties en engagementen).  </t>
  </si>
  <si>
    <t>OVAM</t>
  </si>
  <si>
    <t>OVAM - Subsidie 1</t>
  </si>
  <si>
    <t>OVAM / Subsidies voor erkende kringloopcentra</t>
  </si>
  <si>
    <t xml:space="preserve">Ondersteuning van de werking van kringloopcentra </t>
  </si>
  <si>
    <t>Geen</t>
  </si>
  <si>
    <t>Ovam - Subsidie 2</t>
  </si>
  <si>
    <t>OVAM / Subsidies voor afval- en materialenbeheer bij lokale besturen</t>
  </si>
  <si>
    <t>Deze subsidie omvat onder meer ondersteuning van investeringen in  
- voorvergistingsinstallatie wensen te realiseren door de subsidiëring van alle infrastructuurwerken en uitrustingswerken die hiertoe noodzakelijk zijn. 
- straatafvalbakken en recipiënten specifiek voor sigarettenpeuken of hondenpoep. 
Gaat vnl. over lokale publieke infrastructuur =&gt;  uitgesloten ikv MSS-inventaris (zie definitie)</t>
  </si>
  <si>
    <r>
      <rPr>
        <b/>
        <sz val="12"/>
        <color theme="1"/>
        <rFont val="Aptos Narrow"/>
        <family val="2"/>
        <scheme val="minor"/>
      </rPr>
      <t>Adaptatie klimaatverandering</t>
    </r>
    <r>
      <rPr>
        <sz val="12"/>
        <color theme="1"/>
        <rFont val="Aptos Narrow"/>
        <family val="2"/>
        <scheme val="minor"/>
      </rPr>
      <t xml:space="preserve">: toename van verharding als gevolg van de aanleg van de voorvergistingsinstallaties
</t>
    </r>
    <r>
      <rPr>
        <b/>
        <sz val="12"/>
        <color theme="1"/>
        <rFont val="Aptos Narrow"/>
        <family val="2"/>
        <scheme val="minor"/>
      </rPr>
      <t>Transitie Circulaire Economie</t>
    </r>
    <r>
      <rPr>
        <sz val="12"/>
        <color theme="1"/>
        <rFont val="Aptos Narrow"/>
        <family val="2"/>
        <scheme val="minor"/>
      </rPr>
      <t>: toename materialengebruik als gevolg van de aanleg van de voorvergistingsinstallaties en als gevolg van het voorzien van straatafvalbakken</t>
    </r>
  </si>
  <si>
    <r>
      <rPr>
        <b/>
        <sz val="12"/>
        <color theme="1"/>
        <rFont val="Aptos Narrow"/>
        <family val="2"/>
        <scheme val="minor"/>
      </rPr>
      <t xml:space="preserve">Toewijsbaar: Ja </t>
    </r>
    <r>
      <rPr>
        <sz val="12"/>
        <color theme="1"/>
        <rFont val="Aptos Narrow"/>
        <family val="2"/>
        <scheme val="minor"/>
      </rPr>
      <t xml:space="preserve">
Zonder de subsidie zou er waarschijnlijk niet geïnvesteerd zijn in deze installaties .  De subsidie is immers aanzienlijk: 20% vergistingsinstallatie (tot 7,5 Meuro) en 50% voor  camera's.
Opmerking we begrijpen dat een deel van de infrastrucuur (verhisntigsinstallaties) niet  als publiek inferastructuur moet worden bestempeld. Indien dat wel het gevbal is dan wordt deze subsidie nietgeviseerd door de subsidie. We gaan hier nietv erder op in om dat de score op materialiteit geen opname in de MSS-inventaris voorziet.    </t>
    </r>
  </si>
  <si>
    <r>
      <rPr>
        <b/>
        <sz val="12"/>
        <color theme="1"/>
        <rFont val="Aptos Narrow"/>
        <family val="2"/>
        <scheme val="minor"/>
      </rPr>
      <t>Impact per eenheid: Medium</t>
    </r>
    <r>
      <rPr>
        <sz val="12"/>
        <color theme="1"/>
        <rFont val="Aptos Narrow"/>
        <family val="2"/>
        <scheme val="minor"/>
      </rPr>
      <t xml:space="preserve">
Geen compensatie voor bodembedekking maar bodem bedekking is beperkt (vaak op terrein waar en al bodembedekking is); bijkomend materialengebruik wordt (minstens deels) gecompenseerd door recyclage van opgehaalde afvalstromen en preventie (via diftar doorrekening)+ minder afvalverbranding; compost of energie heeft toegevoegde waarde.   Investering is wel aanzienlijk. --&gt; M
</t>
    </r>
    <r>
      <rPr>
        <b/>
        <sz val="12"/>
        <color theme="1"/>
        <rFont val="Aptos Narrow"/>
        <family val="2"/>
        <scheme val="minor"/>
      </rPr>
      <t xml:space="preserve">Omvang subsidie en enveloppe: Laag </t>
    </r>
    <r>
      <rPr>
        <sz val="12"/>
        <color theme="1"/>
        <rFont val="Aptos Narrow"/>
        <family val="2"/>
        <scheme val="minor"/>
      </rPr>
      <t xml:space="preserve">
Relatief beperkte enveloppe + slechts een zeer klein deel van de enveloppe behoort valt binnen de scope (groot deel = publieke infrastructuur) </t>
    </r>
  </si>
  <si>
    <t>Ovam - Subsidie 3</t>
  </si>
  <si>
    <t>OVAM / Subsidies voor projecten in het kader van het asbestafbouwbeleid</t>
  </si>
  <si>
    <t>Subsidie om asbest veilig en correct te (laten) verwijderen. Subsidie voor  particulieren, ondernemingen, lokale besturen, en verschillende andere specifieke doelgroepen.</t>
  </si>
  <si>
    <r>
      <rPr>
        <b/>
        <sz val="12"/>
        <color theme="1"/>
        <rFont val="Aptos Narrow"/>
        <family val="2"/>
        <scheme val="minor"/>
      </rPr>
      <t>Bescherming en herstel van biodiversiteit en ecosystemen</t>
    </r>
    <r>
      <rPr>
        <sz val="12"/>
        <color theme="1"/>
        <rFont val="Aptos Narrow"/>
        <family val="2"/>
        <scheme val="minor"/>
      </rPr>
      <t>:  versnelde afbouw van het aantal oude gebouwen waar gelegenheden waren voor nest-, kolonie- of roestgelegenheden voor diersoorten.</t>
    </r>
  </si>
  <si>
    <r>
      <rPr>
        <b/>
        <sz val="12"/>
        <color theme="1"/>
        <rFont val="Aptos Narrow"/>
        <family val="2"/>
        <scheme val="minor"/>
      </rPr>
      <t>Toewijsbaar: Nee (of zeer beperkt)</t>
    </r>
    <r>
      <rPr>
        <sz val="12"/>
        <color theme="1"/>
        <rFont val="Aptos Narrow"/>
        <family val="2"/>
        <scheme val="minor"/>
      </rPr>
      <t xml:space="preserve">
De afbraak of verdwijnen van de gebouwen wordt an sich niet tegen gehouden door de aanwezigheid van asbest. Dus met of zonder subsidie zou het gebouw waarschijnlijk toch verdwijnen. De subsidie heeft eerder een impact op het conform (volgens de veiligheidsvoorschriften) verwijderen van het asbest. Zonder de subsidie lijkt het aannemelijk dat er een grotere incentive  zou bestaan om het asbest te verwijderen zonder veiligheidsvoorschriften te respecteren.
 </t>
    </r>
  </si>
  <si>
    <t>Ovam - Subsidie 4</t>
  </si>
  <si>
    <t>OVAM / Subsidies in het kader van circulaire economie</t>
  </si>
  <si>
    <t>Ondersteuning circulaire economie</t>
  </si>
  <si>
    <t>VLAIO</t>
  </si>
  <si>
    <t>VLAIO - Subsidie 1</t>
  </si>
  <si>
    <t>COMPENSATIE INDIRECTE EMISSIEKOSTEN (CARBON LEAKAGE)</t>
  </si>
  <si>
    <t xml:space="preserve">Compensatie indirecte emissiekosten: dit is een financiële compensatie voor elektriciteitsintensieve sectoren, omdat deze elektriciteit duurder betalen, als onrechtstreeks gevolg van het ETS-systeem waaraan elektriciteitsproducenten onderhevig zijn. </t>
  </si>
  <si>
    <r>
      <rPr>
        <b/>
        <sz val="12"/>
        <color theme="1"/>
        <rFont val="Aptos Narrow"/>
        <family val="2"/>
        <scheme val="minor"/>
      </rPr>
      <t>Mitigiatie klimaatverandering / Preventie en controle verontreiniging</t>
    </r>
    <r>
      <rPr>
        <sz val="12"/>
        <color theme="1"/>
        <rFont val="Aptos Narrow"/>
        <family val="2"/>
        <scheme val="minor"/>
      </rPr>
      <t xml:space="preserve">: toename emissies als gevolg van toegenomen productie (verlaging productiekosten)
</t>
    </r>
    <r>
      <rPr>
        <b/>
        <sz val="12"/>
        <color theme="1"/>
        <rFont val="Aptos Narrow"/>
        <family val="2"/>
        <scheme val="minor"/>
      </rPr>
      <t>Transitie Circulaire Economie</t>
    </r>
    <r>
      <rPr>
        <sz val="12"/>
        <color theme="1"/>
        <rFont val="Aptos Narrow"/>
        <family val="2"/>
        <scheme val="minor"/>
      </rPr>
      <t>: toename materialengebruik als gevolg van toegenomen productie (verlaging productiekosten)</t>
    </r>
  </si>
  <si>
    <r>
      <rPr>
        <b/>
        <sz val="12"/>
        <color theme="1"/>
        <rFont val="Aptos Narrow"/>
        <family val="2"/>
        <scheme val="minor"/>
      </rPr>
      <t xml:space="preserve">Toewijsbaarheid : Nee </t>
    </r>
    <r>
      <rPr>
        <sz val="12"/>
        <color theme="1"/>
        <rFont val="Aptos Narrow"/>
        <family val="2"/>
        <scheme val="minor"/>
      </rPr>
      <t xml:space="preserve">
1) de uitstoot van de EU ETS-sector als geheel wordt eigenlijk niet beïnvloed door financiële steun (omdat de jaarlijkse ‘cap’ aan uitstootrechten in het systeem van verhandelbare emissierechten vaststaat)
2) daarenboven vermijdt deze subsidie de verhuis van de productie uit de EU hetgeen tot een stijging van de uitstoot buiten de EU zou leiden (en andere verontreigingende stoffen zou leiden). In beginsel is subsidie voorbehouden tot de ondernemingen die aan buiten EU concurrentie zijn blootgesteld
=&gt; leakage </t>
    </r>
  </si>
  <si>
    <t>VLAIO - Subsidie 2</t>
  </si>
  <si>
    <t>BEDRIJFSSTEUN  ONDERZOEK (onderzoeksprojecten, ontwikkelingsprojecten, …)</t>
  </si>
  <si>
    <t>Subsidie voor onderzoeks- en ontwikkelingsprojecten met industriële finaliteit</t>
  </si>
  <si>
    <r>
      <rPr>
        <b/>
        <sz val="12"/>
        <color theme="1"/>
        <rFont val="Aptos Narrow"/>
        <family val="2"/>
        <scheme val="minor"/>
      </rPr>
      <t>Mitigiatie klimaatverandering / Preventie en controle verontreiniging</t>
    </r>
    <r>
      <rPr>
        <sz val="12"/>
        <color theme="1"/>
        <rFont val="Aptos Narrow"/>
        <family val="2"/>
        <scheme val="minor"/>
      </rPr>
      <t xml:space="preserve">: toename emissies als gevolg van toegenomen productie (verlaging kosten voor onderzoek en ontwikkeling)
</t>
    </r>
    <r>
      <rPr>
        <b/>
        <sz val="12"/>
        <color theme="1"/>
        <rFont val="Aptos Narrow"/>
        <family val="2"/>
        <scheme val="minor"/>
      </rPr>
      <t>Transitie Circulaire Economie</t>
    </r>
    <r>
      <rPr>
        <sz val="12"/>
        <color theme="1"/>
        <rFont val="Aptos Narrow"/>
        <family val="2"/>
        <scheme val="minor"/>
      </rPr>
      <t>: toename materialengebruik als gevolg van toegenomen productie (verlaging kosten voor onderzoek en ontwikkeling)</t>
    </r>
  </si>
  <si>
    <r>
      <rPr>
        <b/>
        <sz val="12"/>
        <color theme="1"/>
        <rFont val="Aptos Narrow"/>
        <family val="2"/>
        <scheme val="minor"/>
      </rPr>
      <t>Toewijsbaarheid : JA (minstens gedeeltelijk)</t>
    </r>
    <r>
      <rPr>
        <sz val="12"/>
        <color theme="1"/>
        <rFont val="Aptos Narrow"/>
        <family val="2"/>
        <scheme val="minor"/>
      </rPr>
      <t xml:space="preserve">
Is afhankelijk van de additionaliteit van de subsidiemaatregel. In de veronderstelling dat minstens een deel van de ontwikkelingen niet zouden zijn gerealiseerd zonder de subsidie draagt de subsidie  bij tot de toename van industriële productie.  </t>
    </r>
  </si>
  <si>
    <r>
      <rPr>
        <b/>
        <sz val="12"/>
        <rFont val="Aptos Narrow"/>
        <family val="2"/>
        <scheme val="minor"/>
      </rPr>
      <t xml:space="preserve">Impact per eenheid: Hoog </t>
    </r>
    <r>
      <rPr>
        <sz val="12"/>
        <rFont val="Aptos Narrow"/>
        <family val="2"/>
        <scheme val="minor"/>
      </rPr>
      <t xml:space="preserve"> 
Want bij huidig beleid is er gedeeltelijk herstel of compensatie (bv. voor emissie broeikasgassen) maar niet voor verontreinigende stoffen. De investeringen/activiteiten die per dossier met de subsidie kunnen worden uitgevoerd zijn aanzienlijk (als gevolg van bijkomende industriële productie).  
</t>
    </r>
    <r>
      <rPr>
        <b/>
        <sz val="12"/>
        <rFont val="Aptos Narrow"/>
        <family val="2"/>
        <scheme val="minor"/>
      </rPr>
      <t>Omvang subsidie enveloppe: Medium</t>
    </r>
    <r>
      <rPr>
        <sz val="12"/>
        <rFont val="Aptos Narrow"/>
        <family val="2"/>
        <scheme val="minor"/>
      </rPr>
      <t xml:space="preserve">  
Enveloppe van  +/- 213 M Euro voor 2024 (hierbij dient dan nog aandeel inbreng bedrijf te worden meegerekend) en dient rekening te worden gehouden met het feit dat een succesvol ontwikkelingsproject waarschijnlijk tot commercialisatie en  verhoogde productie zal leiden die veelvoud van initiële subsidie zal bedragen, geven we hier score medium.   Globaal waren de  investeringen in O&amp;O de voorbije jaren als volgt verdeeld : circa 75% van de O&amp;O-bestedingen een private financiering en 25% een publieke financiering (zie  https://www.vlaanderen.be/statistiek-vlaanderen/wetenschap-en-innovatie/oo-intensiteit).  Impact doet zich waarschijnlijk voor bij een aanzienlijk aantal dossiers. In die zin kan de enveloppe als  medium worden beschouwd. </t>
    </r>
  </si>
  <si>
    <t>VLAIO - Subsidie 3</t>
  </si>
  <si>
    <t>TRANSITIE EN TRANSFORMATIE (STRATEGISCHE TRANSFORMATIESTEUN EN ECOLOGIESTEUN)</t>
  </si>
  <si>
    <t>Strategische transformatiesteun: omvat naast opleidingssteun, ook investeringssteun. Die investeringssteun kan in principe aanleiding geven tot een uitbreiding van het aantal activiteiten (wat in principe zou kunnen aanleiding geven tot bijkomende emissies, verharding,…), hoewel er bij de beoordeling van de projecten ook aandacht is voor duurzaamheid (zo wordt er bijvoorbeeld een klimaatplan opgevraagd, en wordt er ook gevraagd naar DNSH). 
Plafond per project = 500.000 € (uitzonderlijk 1.000.000 €) voor de investeringen en 100.000 € voor opleiding.</t>
  </si>
  <si>
    <r>
      <rPr>
        <b/>
        <sz val="12"/>
        <color theme="1"/>
        <rFont val="Aptos Narrow"/>
        <family val="2"/>
        <scheme val="minor"/>
      </rPr>
      <t>Klimaatverandering mitigatie / preventie en bestrijding van verontreiniging</t>
    </r>
    <r>
      <rPr>
        <sz val="12"/>
        <color theme="1"/>
        <rFont val="Aptos Narrow"/>
        <family val="2"/>
        <scheme val="minor"/>
      </rPr>
      <t xml:space="preserve">: meer uitstoot van broeikasgassen en verontreinigende emissies als gevolg van de ontwikkeling van nieuwe industrie
</t>
    </r>
    <r>
      <rPr>
        <b/>
        <sz val="12"/>
        <color theme="1"/>
        <rFont val="Aptos Narrow"/>
        <family val="2"/>
        <scheme val="minor"/>
      </rPr>
      <t>Aanpassing aan klimaatverandering</t>
    </r>
    <r>
      <rPr>
        <sz val="12"/>
        <color theme="1"/>
        <rFont val="Aptos Narrow"/>
        <family val="2"/>
        <scheme val="minor"/>
      </rPr>
      <t xml:space="preserve">: meer industriële activiteit (meer verhard oppervlak)
</t>
    </r>
    <r>
      <rPr>
        <b/>
        <sz val="12"/>
        <color theme="1"/>
        <rFont val="Aptos Narrow"/>
        <family val="2"/>
        <scheme val="minor"/>
      </rPr>
      <t>Transitie naar circulaire economie</t>
    </r>
    <r>
      <rPr>
        <sz val="12"/>
        <color theme="1"/>
        <rFont val="Aptos Narrow"/>
        <family val="2"/>
        <scheme val="minor"/>
      </rPr>
      <t xml:space="preserve">: meer gebruik van (primaire) materialen als gevolg van de ontwikkeling van nieuwe industrie 
Opmerking: er werd een DNSH-toetsing uitgevoerd </t>
    </r>
    <r>
      <rPr>
        <b/>
        <sz val="12"/>
        <color theme="1"/>
        <rFont val="Aptos Narrow"/>
        <family val="2"/>
        <scheme val="minor"/>
      </rPr>
      <t xml:space="preserve">op programmaniveau </t>
    </r>
    <r>
      <rPr>
        <sz val="12"/>
        <color theme="1"/>
        <rFont val="Aptos Narrow"/>
        <family val="2"/>
        <scheme val="minor"/>
      </rPr>
      <t>(niet op projectniveau) Het rapport ter zake concludeert dat alle voorgestelde activiteiten binnen beleidsdoelstellingen  van het EFRO programma worden geacht geen ernstige breuk te doen aan de milieudoelstellingen. Bij nazicht van de concrete projecten, lijken bovenstaande impactcategorieën wel relevant</t>
    </r>
  </si>
  <si>
    <r>
      <rPr>
        <b/>
        <sz val="12"/>
        <color theme="1"/>
        <rFont val="Aptos Narrow"/>
        <family val="2"/>
        <scheme val="minor"/>
      </rPr>
      <t>Toewijsbaarheid : Ja (minstens gedeeltelijk)</t>
    </r>
    <r>
      <rPr>
        <sz val="12"/>
        <color theme="1"/>
        <rFont val="Aptos Narrow"/>
        <family val="2"/>
        <scheme val="minor"/>
      </rPr>
      <t xml:space="preserve">
De subsidie leidt (on)rechtstreeks tot toename industriële productie - het zijn immers hogere TRL niveaus die worden gesubsidieerd  (TRL7-9).
De strategische transformatiesteun leidt rechtstreeks tot toename van industriële productie - uitbreiding van productielijnen of nieuwe productielijnen.</t>
    </r>
  </si>
  <si>
    <r>
      <rPr>
        <b/>
        <sz val="12"/>
        <rFont val="Aptos Narrow"/>
        <family val="2"/>
        <scheme val="minor"/>
      </rPr>
      <t>Impact per eenheid : Medium</t>
    </r>
    <r>
      <rPr>
        <sz val="12"/>
        <rFont val="Aptos Narrow"/>
        <family val="2"/>
        <scheme val="minor"/>
      </rPr>
      <t xml:space="preserve"> 
Binnen huidig beleid moeilijk herstelbaar + geen compensatie voorzien (en compensatie moeilijk) / investeringen die mogelijk zijn zijn aanzienlijk + MAAR  er rekening wordt gehouden met  DNSH bij de evaluatie van de projecten =&gt; impact per eenheid wordt gereduceerd van H naar M
</t>
    </r>
    <r>
      <rPr>
        <b/>
        <sz val="12"/>
        <rFont val="Aptos Narrow"/>
        <family val="2"/>
        <scheme val="minor"/>
      </rPr>
      <t>Omvang subsidie enveloppe : Medium</t>
    </r>
    <r>
      <rPr>
        <sz val="12"/>
        <rFont val="Aptos Narrow"/>
        <family val="2"/>
        <scheme val="minor"/>
      </rPr>
      <t xml:space="preserve">
Enveloppe bedraagt circa 52 miljoen euro. Het aantal dossiers dat hiermee kan ondersteund worden is aanzienlijk (stel 1/2 van enveloppe voor investeringen binnen strategische transformatiesteun en stel 500.000 € per dossier - dan: 50 dossiers. Ten opzichte van alle industriële ontwikkelingen is dit zeker niet 'groot', maar wel aanzienlijk). Rekening houdend met het feit dat een succesvol ontwikkelingsproject waarschijnlijk tot commercialisatie en  verhoogde productie zal leiden die veelvoud van initiële subsidie zal bedragen, scoren we M op dit criterium.   </t>
    </r>
  </si>
  <si>
    <t>VLAIO - Subsidie 4</t>
  </si>
  <si>
    <t>BEDRIJFSSTEUN CLUSTERS (ESR '3300'+ ESR '3200')</t>
  </si>
  <si>
    <t>VLAIO - Subsidie 5</t>
  </si>
  <si>
    <t>ONDERNEMERSCHAPSTRAJECTEN SYNTRA</t>
  </si>
  <si>
    <t>VLAIO - Subsidie 6</t>
  </si>
  <si>
    <t>BEA - KMO-PORTEFEUILLE</t>
  </si>
  <si>
    <t>VLAIO - Subsidie 7</t>
  </si>
  <si>
    <t>INITIATIEVEN TER BEVORDERING VAN HET ONDERNEMERSCHAP</t>
  </si>
  <si>
    <t>VLAIO - Subsidie 8</t>
  </si>
  <si>
    <t>TETRA UNIVERSITEITEN EN HOGESCHOLEN</t>
  </si>
  <si>
    <t>VLAIO - Subsidie 9</t>
  </si>
  <si>
    <t>MOONSHOTS</t>
  </si>
  <si>
    <t>VLAIO - Subsidie 10</t>
  </si>
  <si>
    <t>BAEKEL</t>
  </si>
  <si>
    <t>VLAIO - Subsidie 11</t>
  </si>
  <si>
    <t>VLAAMSE COFINANCIERING VOOR EFRO-PROJECTEN</t>
  </si>
  <si>
    <t>VLAIO - Subsidie 12</t>
  </si>
  <si>
    <t>CLUSTERS UNIVERSITEITEN EN HOGESCHOLEN</t>
  </si>
  <si>
    <t>VLAIO - Subsidie 13</t>
  </si>
  <si>
    <t>KMO GROEISUBSIDIE</t>
  </si>
  <si>
    <t xml:space="preserve">Wonen In Vlaanderen </t>
  </si>
  <si>
    <t>Wonen - Subsidie 1</t>
  </si>
  <si>
    <t>Tegemoetkoming voor renovatie van een woning (Mijn VerbouwPremie)</t>
  </si>
  <si>
    <t xml:space="preserve">Mijnverbouwpremie :  Voor energierenovatie en renovatie die comfortverhogend werkt. Staat open voor alle privépersonen en bedrijven. </t>
  </si>
  <si>
    <r>
      <rPr>
        <b/>
        <sz val="12"/>
        <color theme="1"/>
        <rFont val="Aptos Narrow"/>
        <family val="2"/>
      </rPr>
      <t xml:space="preserve">Mitigatie klimaatverandering: </t>
    </r>
    <r>
      <rPr>
        <sz val="12"/>
        <color theme="1"/>
        <rFont val="Aptos Narrow"/>
        <family val="2"/>
      </rPr>
      <t>meer bouwactiviteiten</t>
    </r>
    <r>
      <rPr>
        <b/>
        <sz val="12"/>
        <color theme="1"/>
        <rFont val="Aptos Narrow"/>
        <family val="2"/>
      </rPr>
      <t xml:space="preserve">
Transitie naar Circulaire Economie</t>
    </r>
    <r>
      <rPr>
        <sz val="12"/>
        <color theme="1"/>
        <rFont val="Aptos Narrow"/>
        <family val="2"/>
      </rPr>
      <t xml:space="preserve">: toegenomen gebruik van (primaire) materialen tijdens renovatie
</t>
    </r>
    <r>
      <rPr>
        <b/>
        <sz val="12"/>
        <color theme="1"/>
        <rFont val="Aptos Narrow"/>
        <family val="2"/>
      </rPr>
      <t>Adaptatie aan klimaatverandering / Bescherming en herstel van biodiversiteit en ecosystemen</t>
    </r>
    <r>
      <rPr>
        <sz val="12"/>
        <color theme="1"/>
        <rFont val="Aptos Narrow"/>
        <family val="2"/>
      </rPr>
      <t>: toegenomen verhard oppervlak door renovatie (toegenomen bewoonbaar oppervlak)</t>
    </r>
  </si>
  <si>
    <r>
      <rPr>
        <b/>
        <sz val="12"/>
        <color theme="1"/>
        <rFont val="Aptos Narrow"/>
        <family val="2"/>
        <scheme val="minor"/>
      </rPr>
      <t>Toewijsbaarheid : JA (minstens partieel)</t>
    </r>
    <r>
      <rPr>
        <sz val="12"/>
        <color theme="1"/>
        <rFont val="Aptos Narrow"/>
        <family val="2"/>
        <scheme val="minor"/>
      </rPr>
      <t xml:space="preserve">
In beginsel sluit de subsidie niet uit dat de renovatie CE-doelstellingen zou ondersteunen; maar zonder subsidie zou er waarschijnlijk minder gerenoveerd worden. Onder meer omdat ook subsidiepercentage stijgt bij dalende inkomens (--&gt; verhoogt kans dat renovatie niet zou plaatsvinden als er geen subsidies zouden zijn).</t>
    </r>
  </si>
  <si>
    <r>
      <rPr>
        <b/>
        <sz val="12"/>
        <color theme="1"/>
        <rFont val="Aptos Narrow"/>
        <family val="2"/>
        <scheme val="minor"/>
      </rPr>
      <t>Impact per eenheid: Hoog</t>
    </r>
    <r>
      <rPr>
        <sz val="12"/>
        <color theme="1"/>
        <rFont val="Aptos Narrow"/>
        <family val="2"/>
        <scheme val="minor"/>
      </rPr>
      <t xml:space="preserve"> 
Zonder bijkomend beleid zal impact niet hersteld, noch  gecompenseerd worden. De subsidie per dossier laat aanzienlijk investeringen per renovatie toe 
</t>
    </r>
    <r>
      <rPr>
        <b/>
        <sz val="12"/>
        <color theme="1"/>
        <rFont val="Aptos Narrow"/>
        <family val="2"/>
        <scheme val="minor"/>
      </rPr>
      <t>Omvang subsidie-enveloppe : Hoog</t>
    </r>
    <r>
      <rPr>
        <sz val="12"/>
        <color theme="1"/>
        <rFont val="Aptos Narrow"/>
        <family val="2"/>
        <scheme val="minor"/>
      </rPr>
      <t xml:space="preserve">
</t>
    </r>
    <r>
      <rPr>
        <sz val="12"/>
        <color theme="1"/>
        <rFont val="Aptos Narrow (Hoofdtekst)"/>
      </rPr>
      <t xml:space="preserve">Er vinden ca. 20.000 renovaties per jaar plaats in Vlaanderen (cijfer voor vergunde renovaties).  Men kan in aanmerking komen voor meerdere premies, vaak met max. bedrag tussen 1.000 en 2.000 €.  Stel gemiddeld in totaal 5.000 € --&gt; alle renovaties komen in aanmerking voor het verkrijgen van een subsidie (subsidie enveloppe voldoende groot). De meeste dossiers vertonen de impact per eenheid. </t>
    </r>
    <r>
      <rPr>
        <sz val="12"/>
        <color rgb="FFFF0000"/>
        <rFont val="Aptos Narrow"/>
        <family val="2"/>
        <scheme val="minor"/>
      </rPr>
      <t xml:space="preserve"> </t>
    </r>
  </si>
  <si>
    <t>Wonen - Subsidie 2</t>
  </si>
  <si>
    <t>Subsidie sloop en infrastructuur</t>
  </si>
  <si>
    <t xml:space="preserve">De infrastructuurwerken rond sociale woonprojecten hebben betrekking op infrastructuur rond sociale woningprojecten. </t>
  </si>
  <si>
    <r>
      <rPr>
        <b/>
        <sz val="12"/>
        <color theme="1"/>
        <rFont val="Aptos Narrow"/>
        <family val="2"/>
        <scheme val="minor"/>
      </rPr>
      <t>Adaptatie aan klimaatverandering / Bescherming en herstel van biodiversiteit en ecosystemen</t>
    </r>
    <r>
      <rPr>
        <sz val="12"/>
        <color theme="1"/>
        <rFont val="Aptos Narrow"/>
        <family val="2"/>
        <scheme val="minor"/>
      </rPr>
      <t>: toegenomen verhard oppervlak door renovatie (aansnijden van nieuwe bouwgronden - en verharding voor de infrastructuur)</t>
    </r>
  </si>
  <si>
    <r>
      <rPr>
        <b/>
        <sz val="12"/>
        <color theme="1"/>
        <rFont val="Aptos Narrow"/>
        <family val="2"/>
        <scheme val="minor"/>
      </rPr>
      <t>Toewijsbaarheid : NEE</t>
    </r>
    <r>
      <rPr>
        <sz val="12"/>
        <color theme="1"/>
        <rFont val="Aptos Narrow"/>
        <family val="2"/>
        <scheme val="minor"/>
      </rPr>
      <t xml:space="preserve">
De vraag of het aanbod wordt niet bepaald door de subsidie maar door de bouwplannen inzake sociale huisvesting. Ook zonder de subsidie zouden  de kosten van infrastructuurwerken door een andere partij of door de woonmaatschappijen zijn gedragen omdat deze een inherent onderdeel vormen van het verschaffen van sociale huisvesting. Daarnaast beïnvloedt de subsidie niet de vraag naar bijkomende woningen, noch het aanbod an sich. Deze worden door andere factoren waaronder het Vlaamse sociale woonbeleid en de plannen van de woonmaatschappijen bepaald.  </t>
    </r>
  </si>
  <si>
    <t>Wonen - Subsidie 3</t>
  </si>
  <si>
    <t>(Huur- &amp;) Installatiesubsidies</t>
  </si>
  <si>
    <t>Installatiesubsidie betreft dak- en thuisloze mensen die verhuizen naar een woning en hiervoor een premie krijgen om de woning in te richten. De enveloppe voor de ‘huursubsidie en installatiepremie’ bedraagt 67,5 mln. euro in 2024, waarvan slechts 232.209 euro aan installatiepremie. De grootteorde van deze subsidie lijkt dus verwaarloosbaar.</t>
  </si>
  <si>
    <r>
      <rPr>
        <b/>
        <sz val="12"/>
        <color theme="3"/>
        <rFont val="Aptos Narrow"/>
        <family val="2"/>
        <scheme val="minor"/>
      </rPr>
      <t>Aanpassing aan klimaatverandering / Bescherming en herstel van biodiversiteit en ecosystemen</t>
    </r>
    <r>
      <rPr>
        <sz val="12"/>
        <color theme="3"/>
        <rFont val="Aptos Narrow"/>
        <family val="2"/>
        <scheme val="minor"/>
      </rPr>
      <t xml:space="preserve">: toename woonoppervlak - toename verhard oppervlak
</t>
    </r>
    <r>
      <rPr>
        <b/>
        <sz val="12"/>
        <color theme="3"/>
        <rFont val="Aptos Narrow"/>
        <family val="2"/>
        <scheme val="minor"/>
      </rPr>
      <t>Overgang naar circulaire economie</t>
    </r>
    <r>
      <rPr>
        <sz val="12"/>
        <color theme="3"/>
        <rFont val="Aptos Narrow"/>
        <family val="2"/>
        <scheme val="minor"/>
      </rPr>
      <t>: toegenomen gebruik van (primaire) materialen als gevolg van de inrichting van huizen</t>
    </r>
  </si>
  <si>
    <r>
      <rPr>
        <b/>
        <sz val="12"/>
        <color theme="1"/>
        <rFont val="Aptos Narrow"/>
        <family val="2"/>
        <scheme val="minor"/>
      </rPr>
      <t>Toewijsbaarheid: NEE (of zeer beperkt)</t>
    </r>
    <r>
      <rPr>
        <sz val="12"/>
        <color theme="1"/>
        <rFont val="Aptos Narrow"/>
        <family val="2"/>
        <scheme val="minor"/>
      </rPr>
      <t xml:space="preserve">
Het grondrecht op wonen zoals vervat in artikel 23 van de Belgische Grondwet bepaalt dat iedereen recht heeft op een menswaardig leven, waaronder het recht op een behoorlijke huisvesting. Dit zorgt ervoor dat de vraag naar huisvesting van burgers met een beperkte economische draagkracht in ruime mate door dit grondrecht bepaald wordt. Ook zonder de subsidie zou de overheid stappen hebben moeten ondernemen om het grondrecht tot behoorlijke huisvesting te waarborgen, bijv. door zelf huisvesting te bouwen of te financieren, etc. Dit wijst erop dat de geïdentificeerde milieu-impact niet of slechts gedeeltelijk toewijsbaar is aan de subsidie. Enkel indien gangbare alternatieve maatregelen in vergelijking met een subsidie (beduidend) minder milieuschadelijke impact zouden teweegbrengen in het verzekeren van het grondrecht tot huisvesting, zou het verschil in impact aan de subsidie kunnen worden toegewezen. Het verschil in impact met gangbare alternatieve maatregelen lijkt ons beperkt en vergeleken met nieuwbouw zelfs gunstiger, zodat we concluderen dat de geïdentificeerde impacts niet aan de subsidie toewijsbaar zijn, maar ontstaan als gevolg van het grondrecht op huisvesting.      </t>
    </r>
  </si>
  <si>
    <t>Wonen - Subsidie 4</t>
  </si>
  <si>
    <t>Verzekering gewaarborgd wonen</t>
  </si>
  <si>
    <t>Wie minstens 12 maanden werkt, kan voor 10 jaar een gratis verzekering afsluiten. Die verzekering helpt bij de aflossing van de lening wanneer de aanvrager onvrijwillig werkloos of arbeidsongeschikt wordt. De verzekering geldt voor een hypothecaire lening aangegaan om een woning te bouwen, te kopen en/of te renoveren.</t>
  </si>
  <si>
    <r>
      <rPr>
        <b/>
        <sz val="12"/>
        <color theme="1"/>
        <rFont val="Aptos Narrow"/>
        <family val="2"/>
        <scheme val="minor"/>
      </rPr>
      <t>Transitie Circulaire Economie</t>
    </r>
    <r>
      <rPr>
        <sz val="12"/>
        <color theme="1"/>
        <rFont val="Aptos Narrow"/>
        <family val="2"/>
        <scheme val="minor"/>
      </rPr>
      <t xml:space="preserve">:  de subsidie kan leiden tot een toename in sloopactiviteiten, waarna opnieuw wordt opgebouwd (toename gebruik van (primaire, niet-hernieuwbare) materialen)
</t>
    </r>
    <r>
      <rPr>
        <b/>
        <sz val="12"/>
        <color theme="1"/>
        <rFont val="Aptos Narrow"/>
        <family val="2"/>
        <scheme val="minor"/>
      </rPr>
      <t>Adaptatie klimaatverandering  /</t>
    </r>
    <r>
      <rPr>
        <sz val="12"/>
        <color theme="1"/>
        <rFont val="Aptos Narrow"/>
        <family val="2"/>
        <scheme val="minor"/>
      </rPr>
      <t xml:space="preserve"> </t>
    </r>
    <r>
      <rPr>
        <b/>
        <sz val="12"/>
        <color theme="1"/>
        <rFont val="Aptos Narrow"/>
        <family val="2"/>
        <scheme val="minor"/>
      </rPr>
      <t>Bescherming en herstel van biodiversiteit en ecosystemen:</t>
    </r>
    <r>
      <rPr>
        <sz val="12"/>
        <color theme="1"/>
        <rFont val="Aptos Narrow"/>
        <family val="2"/>
        <scheme val="minor"/>
      </rPr>
      <t xml:space="preserve"> toename verharding via aansnijden nieuwe  bouwgronden </t>
    </r>
  </si>
  <si>
    <r>
      <rPr>
        <b/>
        <sz val="12"/>
        <color theme="1"/>
        <rFont val="Aptos Narrow"/>
        <family val="2"/>
        <scheme val="minor"/>
      </rPr>
      <t xml:space="preserve">Toewijsbaarheid : NEE </t>
    </r>
    <r>
      <rPr>
        <sz val="12"/>
        <color theme="1"/>
        <rFont val="Aptos Narrow"/>
        <family val="2"/>
        <scheme val="minor"/>
      </rPr>
      <t xml:space="preserve">
Extra gebruik van primaire, niet hernieuwbare materialen en bijkomende bodemafdekking  door nieuw bouw als gevolg van de subsidie, lijkt beperkt aangezien de subsidie enkel het terugbetalingsrisico van de koper dekt. De verzekering staat in belangrijke mate los van de eigenlijke beslissing voor het toestaan van een lening (immers, verzekering kan tot 1 jaar na eerste geldopname worden toegewezen). De toewijzingscriteria van de klassieke hypothecaire lening staan hier dan ook los van. Het is een extra risicobeschermingsmaatregel die (beperkt in de tijd) vermijdt dat  werkeloosheid/arbeidsongeschiktheid de ontlener met een terugbetalingsprobleem zou opzadelen en hij zijn woning hierdoor zou kwijtraken.  </t>
    </r>
  </si>
  <si>
    <t>Wonen - Subsidie 5</t>
  </si>
  <si>
    <t>Subsidie voor investeringen in residentiële woonwagenterreinen en doortrekkersterreinen (dooft uit)</t>
  </si>
  <si>
    <t xml:space="preserve">Subsidie voor de verwerving, inrichting, uitbreiding en renovatie van woonwagenterreinen.
Er zijn in 2024  geen uitbetalingen meer geweest. Deze subsidie dient dus niet verder beschouwd te worden.  </t>
  </si>
  <si>
    <t xml:space="preserve">Er zijn in 2024  geen uitbetalingen meer geweest. Deze subsidie dient dus niet verder beschouwd te worden. </t>
  </si>
  <si>
    <r>
      <rPr>
        <b/>
        <sz val="12"/>
        <color theme="1"/>
        <rFont val="Aptos Narrow"/>
        <family val="2"/>
        <scheme val="minor"/>
      </rPr>
      <t>Toewijsbaarheid: NEE</t>
    </r>
    <r>
      <rPr>
        <sz val="12"/>
        <color theme="1"/>
        <rFont val="Aptos Narrow"/>
        <family val="2"/>
        <scheme val="minor"/>
      </rPr>
      <t xml:space="preserve">
Er zijn in 2024  geen uitbetalingen meer geweest. Deze subsidie dient dus niet verder beschouwd te worden. </t>
    </r>
  </si>
  <si>
    <r>
      <rPr>
        <b/>
        <sz val="12"/>
        <color theme="0" tint="-4.9989318521683403E-2"/>
        <rFont val="Aptos Narrow"/>
        <family val="2"/>
        <scheme val="minor"/>
      </rPr>
      <t xml:space="preserve">Impact per eenheid : Hoog </t>
    </r>
    <r>
      <rPr>
        <sz val="12"/>
        <color theme="0" tint="-4.9989318521683403E-2"/>
        <rFont val="Aptos Narrow"/>
        <family val="2"/>
        <scheme val="minor"/>
      </rPr>
      <t xml:space="preserve">
Want bij huidig beleid is er geen garantie op herstel of compensatie. De investeringen/activiteiten die met de subsidie kunnen worden uitgevoerd zijn aanzienlijk.   
</t>
    </r>
    <r>
      <rPr>
        <b/>
        <sz val="12"/>
        <color theme="0" tint="-4.9989318521683403E-2"/>
        <rFont val="Aptos Narrow"/>
        <family val="2"/>
        <scheme val="minor"/>
      </rPr>
      <t xml:space="preserve">
Omvang subsidie-enveloppe : Laag
</t>
    </r>
    <r>
      <rPr>
        <sz val="12"/>
        <color theme="0" tint="-4.9989318521683403E-2"/>
        <rFont val="Aptos Narrow"/>
        <family val="2"/>
        <scheme val="minor"/>
      </rPr>
      <t>Laag want met de subsidie-enveloppe van 700KEUR is impact eerder beperkt in relatie tot de totale oppervlakte bodembedekking in Vlaander</t>
    </r>
    <r>
      <rPr>
        <sz val="12"/>
        <color theme="0" tint="-4.9989318521683403E-2"/>
        <rFont val="Aptos Narrow (Hoofdtekst)"/>
      </rPr>
      <t>en. Vvergelijkingspunt: 325 ha netto verharding per jaar tussen 2020 en 2022 - met 700 kEUR kan je moeilijk meer dan 16 ha (= 5 % van deze oppervlakte) extra innemen voor extra zorggebouwen in de provincie Vlaams Brabant --&gt; Laag</t>
    </r>
  </si>
  <si>
    <t>Wonen - Subsidie 6</t>
  </si>
  <si>
    <t>Toelage agentschap voor gronden- en woonbeleid in Vlaams-Brabant</t>
  </si>
  <si>
    <t>Vlabinvest subsidieert investeringen in gronden, gebouwen en renovaties van zorgvoorzieningen in Vlaams-Brabant die zo een bijkomend of verbeterd zorgaanbod creëren.</t>
  </si>
  <si>
    <r>
      <rPr>
        <b/>
        <sz val="12"/>
        <color theme="1"/>
        <rFont val="Aptos Narrow"/>
        <family val="2"/>
      </rPr>
      <t xml:space="preserve">Mitigatie klimaatverandering: </t>
    </r>
    <r>
      <rPr>
        <sz val="12"/>
        <color theme="1"/>
        <rFont val="Aptos Narrow"/>
        <family val="2"/>
      </rPr>
      <t>meer bouwactiviteiten</t>
    </r>
    <r>
      <rPr>
        <b/>
        <sz val="12"/>
        <color theme="1"/>
        <rFont val="Aptos Narrow"/>
        <family val="2"/>
      </rPr>
      <t xml:space="preserve">
Adaptatie klimaatverandering / Bescherming en herstel van biodiversiteit en ecosystemen</t>
    </r>
    <r>
      <rPr>
        <sz val="12"/>
        <color theme="1"/>
        <rFont val="Aptos Narrow"/>
        <family val="2"/>
      </rPr>
      <t xml:space="preserve">: toename van verhard oppervlak
</t>
    </r>
    <r>
      <rPr>
        <b/>
        <sz val="12"/>
        <color theme="1"/>
        <rFont val="Aptos Narrow"/>
        <family val="2"/>
      </rPr>
      <t>Transitie circulaire economie</t>
    </r>
    <r>
      <rPr>
        <sz val="12"/>
        <color theme="1"/>
        <rFont val="Aptos Narrow"/>
        <family val="2"/>
      </rPr>
      <t>: toegenomen gebruik van (primaire) materialen als gevolg van bouw- (en renovatie)activiteiten</t>
    </r>
  </si>
  <si>
    <r>
      <rPr>
        <b/>
        <sz val="12"/>
        <color theme="1"/>
        <rFont val="Aptos Narrow"/>
        <family val="2"/>
        <scheme val="minor"/>
      </rPr>
      <t xml:space="preserve">Toewijsbaarheid : JA </t>
    </r>
    <r>
      <rPr>
        <sz val="12"/>
        <color theme="1"/>
        <rFont val="Aptos Narrow"/>
        <family val="2"/>
        <scheme val="minor"/>
      </rPr>
      <t xml:space="preserve"> 
Het lijkt aannemelijk dat zonder de subsidie minder nieuwbouw (en dus ook minder grondbedekking / materialengebruik) zou hebben plaatsgevonden,  gezien de relatief hoge subsidiebedragen </t>
    </r>
  </si>
  <si>
    <r>
      <rPr>
        <b/>
        <sz val="12"/>
        <color theme="1"/>
        <rFont val="Aptos Narrow"/>
        <family val="2"/>
        <scheme val="minor"/>
      </rPr>
      <t xml:space="preserve">Impact per eenheid : Hoog </t>
    </r>
    <r>
      <rPr>
        <sz val="12"/>
        <color theme="1"/>
        <rFont val="Aptos Narrow"/>
        <family val="2"/>
        <scheme val="minor"/>
      </rPr>
      <t xml:space="preserve">
Want bij huidig beleid is er geen garantie op herstel of compensatie. De investeringen/activiteiten die met de subsidie kunnen worden uitgevoerd zijn aanzienlijk.   
</t>
    </r>
    <r>
      <rPr>
        <b/>
        <sz val="12"/>
        <color theme="1"/>
        <rFont val="Aptos Narrow"/>
        <family val="2"/>
        <scheme val="minor"/>
      </rPr>
      <t>Omvang subsidie-enveloppe : Laag</t>
    </r>
    <r>
      <rPr>
        <sz val="12"/>
        <color theme="1"/>
        <rFont val="Aptos Narrow"/>
        <family val="2"/>
        <scheme val="minor"/>
      </rPr>
      <t xml:space="preserve">
Laag want met beperkte subsidie-enveloppe 700KEUR is impact eerder beperkt in relatie tot de totale oppervlakte bodembedekking in Vlaanderen. Vergelijkingspunt: 325 ha netto verharding per jaar tussen 2020 en 2022 - met 1,3 MEUR kan je moeilijk meer dan 16 ha (= 5 % van deze oppervlakte) extra innemen voor extra studentenaccomodatie in het Brusselse. Maar ook op het vlak van de andere impacts (klimaatmitigatie en circulaire economie) kan de enveloppe slechts een zeer beperkt aantal dossiers financieren.   </t>
    </r>
    <r>
      <rPr>
        <sz val="12"/>
        <color theme="1"/>
        <rFont val="Aptos Narrow"/>
        <family val="2"/>
        <scheme val="minor"/>
      </rPr>
      <t xml:space="preserve">
</t>
    </r>
    <r>
      <rPr>
        <b/>
        <sz val="12"/>
        <color theme="1"/>
        <rFont val="Aptos Narrow"/>
        <family val="2"/>
        <scheme val="minor"/>
      </rPr>
      <t xml:space="preserve">Extra test i.g.v. H/L-score: </t>
    </r>
    <r>
      <rPr>
        <sz val="12"/>
        <color theme="1"/>
        <rFont val="Aptos Narrow"/>
        <family val="2"/>
        <scheme val="minor"/>
      </rPr>
      <t xml:space="preserve">Er is een lock-in omdat de het gebruik van de (nieuwbouw of verbouwde woningen (na de constructiefase) blijvend tot verhoogde consumptie van warmte/water/materialen zal leiden, zodat de gecumuleerde negatieve impact toeneemt  --&gt; opname in MSS-inventaris </t>
    </r>
  </si>
  <si>
    <t>Wonen - Subsidie 7</t>
  </si>
  <si>
    <t>Subsidie studentenhuisvestiging voor BRIK VZW</t>
  </si>
  <si>
    <t xml:space="preserve">VMSW kan gronden aankopen en in erfpacht geven om basiskoten te realiseren. De Vlaamse Regering voorziet eenmalig 24,9 miljoen euro voor de aankoop van gronden voor basiskoten. De VMSW kan alleen gronden aankopen in het Vlaamse Gewest. Voor de uitbreiding van het aanbod van basiskoten in Brussel, kent de Vlaamse Regering een subsidie toe aan BRIK vzw, die zelf tot aankoop en realisatie van basiskoten kan overgaan. </t>
  </si>
  <si>
    <r>
      <rPr>
        <b/>
        <sz val="12"/>
        <color theme="1"/>
        <rFont val="Aptos Narrow"/>
        <family val="2"/>
        <scheme val="minor"/>
      </rPr>
      <t xml:space="preserve">Toewijsbaarheid : JA  </t>
    </r>
    <r>
      <rPr>
        <sz val="12"/>
        <color theme="1"/>
        <rFont val="Aptos Narrow"/>
        <family val="2"/>
        <scheme val="minor"/>
      </rPr>
      <t xml:space="preserve">
Het lijkt aannemelijk dat zonder de subsidie minder nieuwbouw / renovatie (en dus grondbedekking / materialengebruik) zou hebben plaatsgevonden,  gezien de relatief hoge subsidiebedragen. Als het aanbod aan basiskoten te laag is, dan zal een deel van de  studenten thuis blijven wonen en (dagelijks) naar de universiteit/ hogeschool reizen.</t>
    </r>
  </si>
  <si>
    <r>
      <rPr>
        <b/>
        <sz val="12"/>
        <color theme="1"/>
        <rFont val="Aptos Narrow"/>
        <family val="2"/>
        <scheme val="minor"/>
      </rPr>
      <t>Impact per eenheid : Hoog</t>
    </r>
    <r>
      <rPr>
        <sz val="12"/>
        <color theme="1"/>
        <rFont val="Aptos Narrow"/>
        <family val="2"/>
        <scheme val="minor"/>
      </rPr>
      <t xml:space="preserve"> 
Gezien bij huidig beleid er geen garantie op herstel of compensatie is.  De investeringen/activiteiten per dossier die met de subsidie kunnen worden uitgevoerd, zijn aanzienlijk.   
</t>
    </r>
    <r>
      <rPr>
        <b/>
        <sz val="12"/>
        <color theme="1"/>
        <rFont val="Aptos Narrow"/>
        <family val="2"/>
        <scheme val="minor"/>
      </rPr>
      <t xml:space="preserve">Omvang subsidie-enveloppe : Laag 
</t>
    </r>
    <r>
      <rPr>
        <sz val="12"/>
        <color theme="1"/>
        <rFont val="Aptos Narrow"/>
        <family val="2"/>
        <scheme val="minor"/>
      </rPr>
      <t xml:space="preserve">Beperkte  subsidie-enveloppe 1,3MEUR zodat  impact eerder beperkt in relatie tot de totale oppervlakte bodembedekking in Vlaanderen. </t>
    </r>
    <r>
      <rPr>
        <sz val="12"/>
        <color theme="1"/>
        <rFont val="Aptos Narrow (Hoofdtekst)"/>
      </rPr>
      <t xml:space="preserve">Vergelijkingspunt: 325 ha netto verharding per jaar tussen 2020 en 2022 - met 1,3 MEUR kan je moeilijk meer dan 16 ha (= 5 % van deze oppervlakte) extra innemen voor extra studentenaccomodatie in het Brusselse.
</t>
    </r>
    <r>
      <rPr>
        <sz val="12"/>
        <color theme="1"/>
        <rFont val="Aptos Narrow"/>
        <family val="2"/>
        <scheme val="minor"/>
      </rPr>
      <t xml:space="preserve">
</t>
    </r>
    <r>
      <rPr>
        <b/>
        <sz val="12"/>
        <color theme="1"/>
        <rFont val="Aptos Narrow"/>
        <family val="2"/>
        <scheme val="minor"/>
      </rPr>
      <t xml:space="preserve">Extra test i.g.v. H/L-score: </t>
    </r>
    <r>
      <rPr>
        <sz val="12"/>
        <color theme="1"/>
        <rFont val="Aptos Narrow"/>
        <family val="2"/>
        <scheme val="minor"/>
      </rPr>
      <t xml:space="preserve">Er is een lock-in omdat de het gebruik van de (nieuwbouw of verbouwde woningen (na de constructiefase) blijvend tot verhoogde consumptie van warmte/water/materialen zal leiden, zodat de gecumuleerde negatieve impact toeneemt  --&gt; opname in MSS-inventaris   </t>
    </r>
  </si>
  <si>
    <t>Wonen - Subsidie 8</t>
  </si>
  <si>
    <t>Investeringssubsidies aan lokale besturen voor noodwoningen</t>
  </si>
  <si>
    <t xml:space="preserve">50% subsidie voor lokale besturen die investeren in noodwoningen
Uitbetaling in 2024 ter hoogte van 11MEUR
</t>
  </si>
  <si>
    <r>
      <rPr>
        <b/>
        <sz val="12"/>
        <color theme="1"/>
        <rFont val="Aptos Narrow"/>
        <family val="2"/>
        <scheme val="minor"/>
      </rPr>
      <t xml:space="preserve">Toewijsbaarheid : JA  (minstens gedeeltelijk)   </t>
    </r>
    <r>
      <rPr>
        <sz val="12"/>
        <color theme="1"/>
        <rFont val="Aptos Narrow"/>
        <family val="2"/>
        <scheme val="minor"/>
      </rPr>
      <t xml:space="preserve">
Het lijkt aannemelijk dat zonder de subsidie minder nieuwbouw (en dus grondbedekking / materialengebruik) zou hebben plaatsgevonden,  gezien de relatief hoge subsidiebedragen maar kan ook om bestaande woningen gaan en om tijdelijke woningen Omdat het om noodwoningen gaat en de bewoners anders deels op straat zouden komen, lijkt het aannemelijk dat een gemeente alternatieve oplossingen of financieringsbronnen zou aanboren om de dakloosheid van haar medeburgers te vermijden.   </t>
    </r>
  </si>
  <si>
    <r>
      <t>Impact per eenheid: Hoog</t>
    </r>
    <r>
      <rPr>
        <sz val="12"/>
        <color rgb="FF000000"/>
        <rFont val="Aptos Narrow"/>
        <family val="2"/>
        <scheme val="minor"/>
      </rPr>
      <t xml:space="preserve"> 
Gezien bij huidig beleid er geen garantie op herstel of compensatie is. De investeringen/activiteiten per dossier die met de subsidie kunnen worden uitgevoerd, zijn aanzienlijk.    
</t>
    </r>
    <r>
      <rPr>
        <b/>
        <sz val="12"/>
        <color rgb="FF000000"/>
        <rFont val="Aptos Narrow"/>
        <family val="2"/>
        <scheme val="minor"/>
      </rPr>
      <t>Omvang subsidie-enveloppe:</t>
    </r>
    <r>
      <rPr>
        <sz val="12"/>
        <color rgb="FF000000"/>
        <rFont val="Aptos Narrow"/>
        <family val="2"/>
        <scheme val="minor"/>
      </rPr>
      <t xml:space="preserve"> </t>
    </r>
    <r>
      <rPr>
        <b/>
        <sz val="12"/>
        <color rgb="FF000000"/>
        <rFont val="Aptos Narrow"/>
        <family val="2"/>
        <scheme val="minor"/>
      </rPr>
      <t>Laag</t>
    </r>
    <r>
      <rPr>
        <sz val="12"/>
        <color rgb="FF000000"/>
        <rFont val="Aptos Narrow"/>
        <family val="2"/>
        <scheme val="minor"/>
      </rPr>
      <t xml:space="preserve"> 
Gezien de beperkte  subsidie-enveloppe (11MEUR</t>
    </r>
    <r>
      <rPr>
        <sz val="12"/>
        <rFont val="Aptos Narrow"/>
        <family val="2"/>
        <scheme val="minor"/>
      </rPr>
      <t xml:space="preserve"> - voorzien voor ca. 150 noodwoningen</t>
    </r>
    <r>
      <rPr>
        <sz val="12"/>
        <color rgb="FF000000"/>
        <rFont val="Aptos Narrow"/>
        <family val="2"/>
        <scheme val="minor"/>
      </rPr>
      <t>) is impact eerder beperkt in relatie tot de totale oppervlakte bodembedekking door de circa 3 miljoen woningen in Vlaanderen</t>
    </r>
    <r>
      <rPr>
        <b/>
        <sz val="12"/>
        <color rgb="FF000000"/>
        <rFont val="Aptos Narrow"/>
        <family val="2"/>
        <scheme val="minor"/>
      </rPr>
      <t xml:space="preserve">
Extra test i.g.v. H/L-score: </t>
    </r>
    <r>
      <rPr>
        <sz val="12"/>
        <color rgb="FF000000"/>
        <rFont val="Aptos Narrow"/>
        <family val="2"/>
        <scheme val="minor"/>
      </rPr>
      <t xml:space="preserve">Er is een lock-in omdat de het gebruik van de (nieuwbouw of verbouwde woningen (na de constructiefase) blijvend tot verhoogde consumptie van warmte/water/materialen zal leiden, zodat de gecumuleerde negatieve impact toeneemt  --&gt; opname in MSS-inventaris   </t>
    </r>
  </si>
  <si>
    <t>Wonen - Subsidie 9</t>
  </si>
  <si>
    <t>Vastleggingsmachtiging VWF voor bijzondere sociale lening</t>
  </si>
  <si>
    <t xml:space="preserve"> Het Vlaams Woningfonds verstrekt de Vlaamse woonlening (=sociale lening) aan mensen met een beperkt inkomen om hen te helpen bij de aankoop of renovatie van een woning. Het belangrijkste doel hierbij is om huisvesting betaalbaar te maken voor kwetsbare gezinnen en alleenstaanden. Koop je via het Vlaams Woningfonds een woning met een EPC-label E of F, dan ben je verplicht om die binnen de vijf jaar te renoveren tot minstens EPC-label D.</t>
  </si>
  <si>
    <r>
      <rPr>
        <b/>
        <sz val="12"/>
        <color theme="1"/>
        <rFont val="Aptos Narrow"/>
        <family val="2"/>
      </rPr>
      <t>Mitigatie klimaatverandering</t>
    </r>
    <r>
      <rPr>
        <sz val="12"/>
        <color theme="1"/>
        <rFont val="Aptos Narrow"/>
        <family val="2"/>
      </rPr>
      <t xml:space="preserve">: hoger verbruik als gevolg van het opwarmen van een grotere leefruimte
</t>
    </r>
    <r>
      <rPr>
        <b/>
        <sz val="12"/>
        <color theme="1"/>
        <rFont val="Aptos Narrow"/>
        <family val="2"/>
      </rPr>
      <t>Transitie circulaire economie</t>
    </r>
    <r>
      <rPr>
        <sz val="12"/>
        <color theme="1"/>
        <rFont val="Aptos Narrow"/>
        <family val="2"/>
      </rPr>
      <t>: hoger gebruik van (primaire) materialen als gevolg van renovatiewerkzaamheden</t>
    </r>
  </si>
  <si>
    <r>
      <rPr>
        <b/>
        <sz val="12"/>
        <color theme="1"/>
        <rFont val="Aptos Narrow"/>
        <family val="2"/>
        <scheme val="minor"/>
      </rPr>
      <t xml:space="preserve">Toewijsbaarheid : JA (minstens gedeeltelijk)  </t>
    </r>
    <r>
      <rPr>
        <sz val="12"/>
        <color theme="1"/>
        <rFont val="Aptos Narrow"/>
        <family val="2"/>
        <scheme val="minor"/>
      </rPr>
      <t xml:space="preserve"> 
Het lijkt aannemelijk dat zonder de subsidie minder grondbedekking of materiaal gebruik zou hebben plaatsgevonden,  voor zover de toekenning van lening aan aanzienlijk gunstiger voorwaarden dan op de markt worden toegekend. We merken op dat  een aanzienlijk deel waarschijnlijk  betrekking heeft op de aankoop/behoud van bestaande woningen zodat in dat geval de subsidie geen aanleiding geeft tot bijkomende bodembedekking; tenzij de vorige bewoners verhuizen naar een nieuwbouw woning (secundaire effecten). 
In geval van renovatie is er doorgaans wel een impact op CE impactcategorie .  </t>
    </r>
  </si>
  <si>
    <r>
      <rPr>
        <b/>
        <sz val="12"/>
        <color theme="1"/>
        <rFont val="Aptos Narrow"/>
        <family val="2"/>
        <scheme val="minor"/>
      </rPr>
      <t xml:space="preserve">Impact per eenheid : Hoog 
</t>
    </r>
    <r>
      <rPr>
        <sz val="12"/>
        <color theme="1"/>
        <rFont val="Aptos Narrow"/>
        <family val="2"/>
        <scheme val="minor"/>
      </rPr>
      <t xml:space="preserve">Gezien bij huidig beleid er geen garantie op herstel of compensatie is.  De investeringen/activiteiten die met de subsidie kunnen worden uitgevoerd zijn aanzienlijk.   
</t>
    </r>
    <r>
      <rPr>
        <b/>
        <sz val="12"/>
        <color theme="1"/>
        <rFont val="Aptos Narrow"/>
        <family val="2"/>
        <scheme val="minor"/>
      </rPr>
      <t xml:space="preserve">Omvang subsidie-enveloppe: Medium 
</t>
    </r>
    <r>
      <rPr>
        <sz val="12"/>
        <color theme="1"/>
        <rFont val="Aptos Narrow"/>
        <family val="2"/>
        <scheme val="minor"/>
      </rPr>
      <t xml:space="preserve">Gezien het vrij groot aantal ontleners dat hiervoor in aanmerking komen (omvang subsidie-enveloppe: 1,5 Miljard Euro  In 2023 werden er 6.469 woonkredieten voor 1.437 MIO euro vereffend, 220 dossiers daarvan behandelden louter renovatie. (cijfers van 2024 nog niet beschikbaar) Rekening houdend met  123,972 hypothecarire woonkredieten In vlaanderne in 2023 betkent vertegenwoordgt dit iets meer dan 5% --&gt; score M.   [Bron https://www.vlaanderen.be/statistiek-vlaanderen/bouwen-en-wonen/nieuwe-hypothecaire-kredieten#aantal-nieuwe-hypothecaire-kredieten-in-2023-sterk-afgenomen]
</t>
    </r>
  </si>
  <si>
    <t>Wonen - Subsidie 10</t>
  </si>
  <si>
    <t>Vastleggingsmachtiging VWF voor huurwaarborgleningen</t>
  </si>
  <si>
    <t>Het Vlaams Woningfonds verstrekt huurwaarborgleningen opdat huurders hun waarborg zouden kunnen betalen bij het huren van een woning/appartement.</t>
  </si>
  <si>
    <r>
      <rPr>
        <b/>
        <sz val="12"/>
        <color theme="1"/>
        <rFont val="Aptos Narrow"/>
        <family val="2"/>
        <scheme val="minor"/>
      </rPr>
      <t>Mitigatie klimaatverandering</t>
    </r>
    <r>
      <rPr>
        <sz val="12"/>
        <color theme="1"/>
        <rFont val="Aptos Narrow"/>
        <family val="2"/>
        <scheme val="minor"/>
      </rPr>
      <t>: toename verwarming als gevolg van kostenverlaging voor huurders (gehuurde oppervlakte kan hoger zijn, of mogelijkheid tot het betalen van verwarming kan hoger zijn)</t>
    </r>
  </si>
  <si>
    <r>
      <rPr>
        <b/>
        <sz val="12"/>
        <color theme="3"/>
        <rFont val="Aptos Narrow"/>
        <family val="2"/>
        <scheme val="minor"/>
      </rPr>
      <t>Toewijsbaarheid : JA (minstens gedeeltelijk)</t>
    </r>
    <r>
      <rPr>
        <sz val="12"/>
        <color theme="3"/>
        <rFont val="Aptos Narrow"/>
        <family val="2"/>
        <scheme val="minor"/>
      </rPr>
      <t xml:space="preserve">
Er van uitgaand dat minstens een deel van huurders die gebruik maken van de  huurwaarborglening, zonder de lening niet zouden kunnen huren, en  dat de  extra consumptie die gepaard gaat met huur aan de huurwaarborglening kan worden toegewezen.  </t>
    </r>
  </si>
  <si>
    <r>
      <rPr>
        <b/>
        <sz val="12"/>
        <color theme="1"/>
        <rFont val="Aptos Narrow"/>
        <family val="2"/>
        <scheme val="minor"/>
      </rPr>
      <t>Impact per eenheid : Medium</t>
    </r>
    <r>
      <rPr>
        <sz val="12"/>
        <color theme="1"/>
        <rFont val="Aptos Narrow"/>
        <family val="2"/>
        <scheme val="minor"/>
      </rPr>
      <t xml:space="preserve">
Geen herstel/compensatie door huidig beleid. Beperkte stijging consumptie. De subsidie stimuleert ook geen extra verbruik doordat de prijsincentive voor zuinig verbruik behouden blijft : enkel kost van de waarborglening wordt gesubsidieerd, maar water- en elektriciteitsprijs blijven dezelfde.
</t>
    </r>
    <r>
      <rPr>
        <b/>
        <sz val="12"/>
        <color theme="1"/>
        <rFont val="Aptos Narrow"/>
        <family val="2"/>
        <scheme val="minor"/>
      </rPr>
      <t>Omvang subsidie-enveloppe: Laag</t>
    </r>
    <r>
      <rPr>
        <sz val="12"/>
        <color theme="1"/>
        <rFont val="Aptos Narrow"/>
        <family val="2"/>
        <scheme val="minor"/>
      </rPr>
      <t xml:space="preserve">
20 miljoen euro (is totaal voor huurwaarborgleningen ; de waarde van de rentesubsidie is een stuk lager) 
Er werden 10.450 huurwaarborgleningen geopend in 2023, uiteindelijk werder er 5.201 huurwaarborgleningen effectief vereffend.   In 2023  werden er uiteindelijk 5.201 huurwaarborgleningen
vereffend voor een totaal bedrag van 9.995.110, (cijfers van 2024 nog niet vlot beschikbaar). Ter vergelijking er zijn ca. 850.000 huurwoningen of -appartement in Vlaanderen dossiers (iets van een 80 a 120.000 huurovereenkomsten per  jaar op basis van https://immo-desk.be/adviezen/huurbarometer-vlaanderen/) mee te vergelijken. Als we er vanuit gaan dat slechts voor een deel van de huurders de impact aan de subsidie toewijsbaar is dan belanden we onder dan 5 % van totale  huuroverenkmsten in dat jaar.   </t>
    </r>
  </si>
  <si>
    <t>Wonen - Subsidie 11</t>
  </si>
  <si>
    <t>Toelage voor geconventioneerde huur</t>
  </si>
  <si>
    <t>Instrument om ervoor te zorgen dat er voldoende betaalbare huurwoningen zijn.  Private initiatiefnemers krijgen als ze de woning zo verhuren, 15 % subsidie maandelijks bovenop de markthuurprijs. praktisch, krijgt de private initiatiefnemers krijgt een subsidie van 30% van de markthuurprijs per huurwoning. Een gedeelte van de subsidie moet hij als korting verlenen op de markthuurprijs. De subsidie wordt jaarlijks geïndexeerd.</t>
  </si>
  <si>
    <r>
      <rPr>
        <b/>
        <sz val="12"/>
        <color theme="3"/>
        <rFont val="Aptos Narrow"/>
        <family val="2"/>
        <scheme val="minor"/>
      </rPr>
      <t>Mitigatie klimaatverandering</t>
    </r>
    <r>
      <rPr>
        <sz val="12"/>
        <color theme="3"/>
        <rFont val="Aptos Narrow"/>
        <family val="2"/>
        <scheme val="minor"/>
      </rPr>
      <t xml:space="preserve">: meer bouwactiviteiten (meer verkeer)
</t>
    </r>
    <r>
      <rPr>
        <b/>
        <sz val="12"/>
        <color theme="3"/>
        <rFont val="Aptos Narrow"/>
        <family val="2"/>
        <scheme val="minor"/>
      </rPr>
      <t>Transitie circulaire economie</t>
    </r>
    <r>
      <rPr>
        <sz val="12"/>
        <color theme="3"/>
        <rFont val="Aptos Narrow"/>
        <family val="2"/>
        <scheme val="minor"/>
      </rPr>
      <t xml:space="preserve">: meer gebruik van (primaire) materialen als gevolg van toegenomen bouw- en renovatie activiteiten
</t>
    </r>
    <r>
      <rPr>
        <b/>
        <sz val="12"/>
        <color theme="3"/>
        <rFont val="Aptos Narrow"/>
        <family val="2"/>
        <scheme val="minor"/>
      </rPr>
      <t>Aanpassing aan klimaatverandering / Bescherming en herstel van biodiversiteit en ecosystemen</t>
    </r>
    <r>
      <rPr>
        <sz val="12"/>
        <color theme="3"/>
        <rFont val="Aptos Narrow"/>
        <family val="2"/>
        <scheme val="minor"/>
      </rPr>
      <t>: meer verhard oppervlak als gevolg van toegenomen bouwactiviteiten</t>
    </r>
  </si>
  <si>
    <r>
      <rPr>
        <b/>
        <sz val="12"/>
        <color theme="1"/>
        <rFont val="Aptos Narrow"/>
        <family val="2"/>
        <scheme val="minor"/>
      </rPr>
      <t xml:space="preserve">Toewijsbaarheid: JA </t>
    </r>
    <r>
      <rPr>
        <sz val="12"/>
        <color theme="1"/>
        <rFont val="Aptos Narrow"/>
        <family val="2"/>
        <scheme val="minor"/>
      </rPr>
      <t xml:space="preserve">
Het is een subsidie voor een eigenaar-verhuurder die o.a. kan gebruikt worden om te renoveren (impact CE) en/of nieuw bouwen (impact CE + adaptatie). Het is aannemelijk dat zonder deze subsidie er minder zou gerenoveerd/gebouwd worden omdat ook via sociale verhuurkantoor het betalings en leegstandrisico kan beperkt worden (is eigenlijk afzonderlijke subsidie), kan dit het aanbod aan dergelijke woningen verhogen. 
Opmerking : Of de subsidie de vraag naar (grotere) woningen doet toenemen is minder evident te beantwoorden. Het prijsvoordeel is al bij eerder beperkt. 15% t.o.v. marktprijs, en geconventioneerde huurprijzen zitten nog steeds aan de hoge kant op een hoge 900 à 1000 euro/maand (waarvoor op de vrije markt doorgaans ook een pand kan vinden zij het mogelijk van minder kwaliteit). In theorie zou bij constante vraag een stijging van het woning aanbod tot een prijsdaling moeten leiden (minstens binnen het segment van de vergelijkbare gebouwen in de regio waar het aanbod toeneemt). Door deze prijsdaling wordt het aantrekkelijker om te huren en treedt er mogelijk evenwel een verschuiving op waarbij goedkopere woningen van lage kwaliteit vrijkomen en nieuwe huurders aantrekken, bijv. starters die sneller het ouderlijke huis verlaten =&gt; stijging van de vraag. Het kan ook zijn dat de onderkant van de verhuurmarkt wegens slechte kwaliteit niet langer verhuurd wordt (leegstand) =&gt; geen toename van vraag. </t>
    </r>
  </si>
  <si>
    <r>
      <rPr>
        <b/>
        <sz val="12"/>
        <color theme="1"/>
        <rFont val="Aptos Narrow"/>
        <family val="2"/>
        <scheme val="minor"/>
      </rPr>
      <t xml:space="preserve">Impact per eenheid : Hoog </t>
    </r>
    <r>
      <rPr>
        <sz val="12"/>
        <color theme="1"/>
        <rFont val="Aptos Narrow"/>
        <family val="2"/>
        <scheme val="minor"/>
      </rPr>
      <t xml:space="preserve">
Gezien bij huidig beleid er geen garantie op herstel of compensatie is. De investeringen/activiteiten die per subsidiedossier kunnen worden uitgevoerd zijn aanzienlijk.   </t>
    </r>
    <r>
      <rPr>
        <b/>
        <sz val="12"/>
        <color theme="1"/>
        <rFont val="Aptos Narrow"/>
        <family val="2"/>
        <scheme val="minor"/>
      </rPr>
      <t xml:space="preserve">
Omvang van subsidie enveloppe:
</t>
    </r>
    <r>
      <rPr>
        <sz val="12"/>
        <color theme="1"/>
        <rFont val="Aptos Narrow"/>
        <family val="2"/>
        <scheme val="minor"/>
      </rPr>
      <t xml:space="preserve">De omvang van de subsidie-enveloppe is klein:  in 2024 is er 141.000 euro uitbetaald aan woonmaatschappijen en private initiatiefnemers. Het betreft hier  een subsidie verleend aan 108 budgethuurwoningen die recent (laatste 5 jaar) gebouwd of gerenoveerd zijn. In vergelijking met de  21.000 renovatievergunningen of nieuw bouw per jaar in Vl. is die beduidend minder dan 5 % --&gt; Laag
</t>
    </r>
    <r>
      <rPr>
        <b/>
        <sz val="12"/>
        <color theme="1"/>
        <rFont val="Aptos Narrow"/>
        <family val="2"/>
        <scheme val="minor"/>
      </rPr>
      <t>Extra test i.g.v. H/L-score</t>
    </r>
    <r>
      <rPr>
        <sz val="12"/>
        <color theme="1"/>
        <rFont val="Aptos Narrow"/>
        <family val="2"/>
        <scheme val="minor"/>
      </rPr>
      <t xml:space="preserve">: Er is een lock-in omdat de het gebruik van de (nieuwbouw of verbouwde woningen (na de constructiefase) blijvend tot verhoogde consumptie van warmte/water/materialen zal leiden, zodat de gecumuleerde negatieve impact toeneemt  --&gt; opname in MSS-inventaris   
</t>
    </r>
  </si>
  <si>
    <t>Wonen - Subsidie 12</t>
  </si>
  <si>
    <t>Premies inzake de verbetering en de aanpassing van een woning</t>
  </si>
  <si>
    <t>De Vlaamse aanpassingspremie is een verbouwingspremie voor (inwonende) 65-plussers die een woning in het Vlaamse Gewest willen aanpassen aan de noden van het ouder worden. U kunt de premie krijgen als u bijvoorbeeld technische hulpmiddelen installeert of verbouwingen doet om de woning toegankelijker te maken. U kunt de aanpassingspremie aanvragen als bewoner of verhuurder.
Subsidie bedraagt 50 % van factuurbedrag en max. 1.250 €.</t>
  </si>
  <si>
    <r>
      <rPr>
        <b/>
        <sz val="12"/>
        <color theme="3"/>
        <rFont val="Aptos Narrow"/>
        <family val="2"/>
        <scheme val="minor"/>
      </rPr>
      <t>Transitie Circulaire economie</t>
    </r>
    <r>
      <rPr>
        <sz val="12"/>
        <color theme="3"/>
        <rFont val="Aptos Narrow"/>
        <family val="2"/>
        <scheme val="minor"/>
      </rPr>
      <t>: 
- subsidie kan leiden tot toename activiteiten in de maakindustrie via toename van de vraag naar producten die nuttig zijn in de aanpassing van woningen (bv. traplift).
- toename gebruik van (primair) materiaal als gevolg van renovatie activiteiten om de woning aan te passen aan hoge leeftijd</t>
    </r>
  </si>
  <si>
    <r>
      <rPr>
        <b/>
        <sz val="12"/>
        <color theme="1"/>
        <rFont val="Aptos Narrow"/>
        <family val="2"/>
        <scheme val="minor"/>
      </rPr>
      <t>Toewijsbaarheid: JA (minstens gedeeltelijk -  voor kleinere aanpassingen).</t>
    </r>
    <r>
      <rPr>
        <sz val="12"/>
        <color theme="1"/>
        <rFont val="Aptos Narrow"/>
        <family val="2"/>
        <scheme val="minor"/>
      </rPr>
      <t xml:space="preserve">
Zonder subsidie zouden mensen misschien gemakkelijker de stap zetten naar een andere woonst (bv. gemakkelijk toegankelijk appartement)?
De subsidie kan voor bepaalde (vooral kleinere) aanpassingen doorslaggevend zijn (50% ondersteuning geplafonneerd op 1250 €  per dossier); Voor grotere (duurdere) werken, is de toewijsbaarheid aanzienlijk minder  (naar mate de globale kost stijgt daalt de % ondersteuning gezien het plafond) </t>
    </r>
  </si>
  <si>
    <r>
      <rPr>
        <b/>
        <sz val="12"/>
        <color theme="1"/>
        <rFont val="Aptos Narrow"/>
        <family val="2"/>
        <scheme val="minor"/>
      </rPr>
      <t xml:space="preserve">Impact per eenheid : Medium </t>
    </r>
    <r>
      <rPr>
        <sz val="12"/>
        <color theme="1"/>
        <rFont val="Aptos Narrow"/>
        <family val="2"/>
        <scheme val="minor"/>
      </rPr>
      <t xml:space="preserve">
Gezien bij huidig beleid er geen garantie op herstel of compensatie is.  De investeringen/activiteiten die met de subsidie kunnen worden uitgevoerd zijn beperkt (met 1.250 € geraak je niet ver in een verbouwing) 
</t>
    </r>
    <r>
      <rPr>
        <b/>
        <sz val="12"/>
        <color theme="1"/>
        <rFont val="Aptos Narrow"/>
        <family val="2"/>
        <scheme val="minor"/>
      </rPr>
      <t>Omvang subsidie-enveloppe: Laag</t>
    </r>
    <r>
      <rPr>
        <sz val="12"/>
        <color theme="1"/>
        <rFont val="Aptos Narrow"/>
        <family val="2"/>
        <scheme val="minor"/>
      </rPr>
      <t xml:space="preserve">
De enveloppe is eerder klein naar waarde :  4 mln. €. Naar aantal dossiers is de omvang aanzienlijk: met max. 1.250 € per dossier spreken we over  minimaal 3.200 dossiers / jaar. Als we dat vergelijken met het aantal op 21.000 renovatievergunningen per jaar in Vlaanderen dan is dat aanzienlijk (+/- 15 %). Evenwel als we de investeringen die met de 4 mln. € kunnen doorgevoerd worden  met het totaal  bedrag dat aan renovaties wordt besteed, dan zitten we wellicht onder de 5%. Daarom schatten we de omvang van de subsidie-enveloppe laag in.</t>
    </r>
  </si>
  <si>
    <t>Wonen - Subsidie 13</t>
  </si>
  <si>
    <t>Noodfonds Oekraïne 2022 (mobiele woonunits)</t>
  </si>
  <si>
    <t>Wonen in Vlaanderen kocht woonunits aan. Deze woonunits dienen in de eerste plaats om ontheemden uit Oekraïne te huisvesten. Nadien kan de woonmaatschappij deze ook inzetten voor verhuis bij renovatie.</t>
  </si>
  <si>
    <r>
      <rPr>
        <b/>
        <sz val="12"/>
        <color theme="3"/>
        <rFont val="Aptos Narrow"/>
        <family val="2"/>
        <scheme val="minor"/>
      </rPr>
      <t>Transitie Circulaire Economie</t>
    </r>
    <r>
      <rPr>
        <sz val="12"/>
        <color theme="3"/>
        <rFont val="Aptos Narrow"/>
        <family val="2"/>
        <scheme val="minor"/>
      </rPr>
      <t xml:space="preserve">: subsidie kan leiden tot toename activiteiten in de maakindustrie (nl. productie van de noodwoningen)
</t>
    </r>
    <r>
      <rPr>
        <b/>
        <sz val="12"/>
        <color theme="3"/>
        <rFont val="Aptos Narrow"/>
        <family val="2"/>
        <scheme val="minor"/>
      </rPr>
      <t>Adaptatie klimaatverandering / Bescherming en herstel van biodiversiteit en ecosystemen</t>
    </r>
    <r>
      <rPr>
        <sz val="12"/>
        <color theme="3"/>
        <rFont val="Aptos Narrow"/>
        <family val="2"/>
        <scheme val="minor"/>
      </rPr>
      <t>: bijkomende verharding op de plaats waar noodwoningen gebouwd worden</t>
    </r>
  </si>
  <si>
    <r>
      <rPr>
        <b/>
        <sz val="12"/>
        <color theme="1"/>
        <rFont val="Aptos Narrow"/>
        <family val="2"/>
        <scheme val="minor"/>
      </rPr>
      <t>Toewijsbaarheid: NEE</t>
    </r>
    <r>
      <rPr>
        <sz val="12"/>
        <color theme="1"/>
        <rFont val="Aptos Narrow"/>
        <family val="2"/>
        <scheme val="minor"/>
      </rPr>
      <t xml:space="preserve">
Subsidie heeft geen impact op de vraag/aanbod aan noodwoningen. Zonder subsidie zou er ook een oplossing moeten zijn gevonden (in het kader van internationale afspraken). Het is een internationale crisis die aanleiding geeft tot de vraag/het aanbod.  </t>
    </r>
  </si>
  <si>
    <t>Wonen - Subsidie 14</t>
  </si>
  <si>
    <t>Vastleggingsmachtiging VMSW voor huur (gesubsidieerde FS3-leningen aan woonmaatschappijen)</t>
  </si>
  <si>
    <t>Voor de realisatie van sociale huurwoningen verstrekt de VMSW een FS3-lening. Dit is een marktconforme lening met een looptijd van 33 jaar tegen een markt-referentierentevoet (eventueel verhoogd met een marge). Maar de overheid geeft op de datum van jaarlijkse aflossing een tussenkomst waardoor de initiatiefnemer kan genieten van ongeveer -1% rente.
De kapitaalaflossingen van deze marktconforme lening stemmen overeen met de kapitaalaflossingen op een theoretische lening voor hetzelfde bedrag en met dezelfde looptijd, maar met een negatieve rentevoet van -1% waarvan de annuïteiten jaarlijks met 2% toenemen. Op de marktconforme lening wordt een tussenkomst in de leningslast verleend bij elke aflossing op de marktconforme lening, inclusief de tussentijdse vereffening van interesten. De tussenkomst is gelijk aan de verschuldigde rente op een theoretische lening voor hetzelfde bedrag, met dezelfde looptijd en waarvan de annuïteiten jaarlijks met 2% toenemen. Zodra de aflossingsperiode van de marktconforme lening begint te lopen, wordt de tussenkomst verhoogd met 1% van het openstaande af te lossen kapitaal.</t>
  </si>
  <si>
    <r>
      <rPr>
        <b/>
        <sz val="12"/>
        <color theme="3"/>
        <rFont val="Aptos Narrow"/>
        <family val="2"/>
        <scheme val="minor"/>
      </rPr>
      <t>Mitigatie klimaatverandering</t>
    </r>
    <r>
      <rPr>
        <sz val="12"/>
        <color theme="3"/>
        <rFont val="Aptos Narrow"/>
        <family val="2"/>
        <scheme val="minor"/>
      </rPr>
      <t xml:space="preserve">: meer bouwactiviteiten
</t>
    </r>
    <r>
      <rPr>
        <b/>
        <sz val="12"/>
        <color theme="3"/>
        <rFont val="Aptos Narrow"/>
        <family val="2"/>
        <scheme val="minor"/>
      </rPr>
      <t>Transitie circulaire economie</t>
    </r>
    <r>
      <rPr>
        <sz val="12"/>
        <color theme="3"/>
        <rFont val="Aptos Narrow"/>
        <family val="2"/>
        <scheme val="minor"/>
      </rPr>
      <t xml:space="preserve">: meer gebruik van (primaire) materialen als gevolg van meer renovatieactiviteiten
</t>
    </r>
    <r>
      <rPr>
        <b/>
        <sz val="12"/>
        <color theme="3"/>
        <rFont val="Aptos Narrow"/>
        <family val="2"/>
        <scheme val="minor"/>
      </rPr>
      <t>Aanpassing aan klimaatverandering / Bescherming en herstel van biodiversiteit en ecosystemen</t>
    </r>
    <r>
      <rPr>
        <sz val="12"/>
        <color theme="3"/>
        <rFont val="Aptos Narrow"/>
        <family val="2"/>
        <scheme val="minor"/>
      </rPr>
      <t>: meer verhard oppervlak als gevolg van bouw sociale woningen</t>
    </r>
  </si>
  <si>
    <r>
      <rPr>
        <b/>
        <sz val="12"/>
        <color theme="1"/>
        <rFont val="Aptos Narrow"/>
        <family val="2"/>
        <scheme val="minor"/>
      </rPr>
      <t>Toewijsbaarheid: JA</t>
    </r>
    <r>
      <rPr>
        <sz val="12"/>
        <color theme="1"/>
        <rFont val="Aptos Narrow"/>
        <family val="2"/>
        <scheme val="minor"/>
      </rPr>
      <t xml:space="preserve">
Het aanbod aan sociale woningen wordt gestimuleerd door deze subsidie. 
We bekijken hiervoor twee ondersteuningsinstrumenten samen : de rentesubsidie en de GSC (gewestelijke sociale correctie)en maken voor de tegenfeitelijke analyse abstractie van de verplichting van de woonmaatschappij tot lenen via VMSW.  In dat geval lijkt het ons aannemelijk dat woonmaatschappijen zonder deze twee ondersteuningsmechanismen niet op dezelfde wijze zouden overgaan tot woninginvesteringen (nieuwbouw of renovatie) omdat bepaalde investeringen zich niet zouden terugbetalen via de huurinkomsten en dus het lange termijn financieel evenwicht zou gehypothekeerd worden. Daarenboven zouden de woonmaatschappijen met een lage kredietwaardigheid op de markt niet aan een lening  geraken.   </t>
    </r>
  </si>
  <si>
    <t xml:space="preserve">H </t>
  </si>
  <si>
    <r>
      <rPr>
        <b/>
        <sz val="12"/>
        <color theme="1"/>
        <rFont val="Aptos Narrow"/>
        <family val="2"/>
        <scheme val="minor"/>
      </rPr>
      <t xml:space="preserve">Impact per eenheid : Hoog </t>
    </r>
    <r>
      <rPr>
        <sz val="12"/>
        <color theme="1"/>
        <rFont val="Aptos Narrow"/>
        <family val="2"/>
        <scheme val="minor"/>
      </rPr>
      <t xml:space="preserve">
Gezien bij huidig beleid er geen garantie op herstel of compensatie is.  De investeringen/activiteiten die met de subsidie kunnen worden uitgevoerd zijn aanzienlijk. 
</t>
    </r>
    <r>
      <rPr>
        <b/>
        <sz val="12"/>
        <color theme="1"/>
        <rFont val="Aptos Narrow"/>
        <family val="2"/>
        <scheme val="minor"/>
      </rPr>
      <t>Omvang subsidie-enveloppe: Hoog</t>
    </r>
    <r>
      <rPr>
        <sz val="12"/>
        <color theme="1"/>
        <rFont val="Aptos Narrow"/>
        <family val="2"/>
        <scheme val="minor"/>
      </rPr>
      <t xml:space="preserve">
De effectieve bedragen van 2024 voor de opnames van FS3-leningen zijn alsvolgt : Kapitaal (757.881.053,08 EUR) zijn de opnames van FS3-leningen door woonmaatschappijen bij VMSW; tussenkomst (191.527.316,62 EUR) is de bijpassing tot -1% dat vanuit de VWSW naar de woonmaatschappijen vloeit. De rente (139.899.153,45 EUR)is wat de woonmaatschappijen betalen om de lening aan te gaan 
De gegunde projecten in 2024 omvatten 36.410 aantal wooneenheden voor nieuwbouw / vervangingsbouw.
Voor de renovaties werden er in 2024, 1.436 aantal woningen gegund voor een totale investering van 188 MIO euro en met een totale netto-kostprijs van 108 MIO euro. Kleine investeringen onder de 1000 euro per woning werden eruit gelaten. 
In het licht van de in 2023 circa 36.000 vergunde nieuwbouwwoningen en flats (opgelet flats kunnen meerdere wooneenheden omvatten) lijkt de omvang van de subsidie-enveloppe hoog. [Bron vergunde nieuwbouw https://www.vlaanderen.be/statistiek-vlaanderen/bouwen-en-wonen/nieuwbouwvergunningen] 
De vastleggingsmachtiging bedraagt 1.072.000.000 euro voor FS3-leningen in 2024. Het rentebedrag dat van de woonmaatschappijen naar de VMSW vloeit is gelijk aan 140 MIO euro. De tussenkomst tot  -1% bedraagt 191,5 MIO euro. Het subsidiabele bedrag dat van de overheid naar de woonmaatschappijen vloeit is daarom het verschil tussen beide, namelijk 51,5 MIO euro. </t>
    </r>
  </si>
  <si>
    <t>Wonen - Subsidie 15</t>
  </si>
  <si>
    <t>Vastleggingsmachtiging VMSW voor marktconforme leningen</t>
  </si>
  <si>
    <t>Wanneer de bouw van een sociaal woonproject nog niet is gestart, maar er wel al studiekosten of erelonen moeten betaald worden aan bv. de architect, kan hiervoor een marktconforme financiering aangegaan worden.
Ook het sociaal woonproject zelf kan geheel of gedeeltelijk marktconform worden gefinancierd voor bijvoorbeeld kosten die buiten de FS3-plafonds vallen, niet-subsidiabele werken of werken waarvoor u het programmatietraject niet doorliep.</t>
  </si>
  <si>
    <r>
      <rPr>
        <b/>
        <sz val="12"/>
        <color theme="1"/>
        <rFont val="Aptos Narrow"/>
        <family val="2"/>
        <scheme val="minor"/>
      </rPr>
      <t xml:space="preserve">Mitigatie klimaatverandering: </t>
    </r>
    <r>
      <rPr>
        <sz val="12"/>
        <color theme="1"/>
        <rFont val="Aptos Narrow"/>
        <family val="2"/>
        <scheme val="minor"/>
      </rPr>
      <t>meer bouwactiviteiten</t>
    </r>
    <r>
      <rPr>
        <b/>
        <sz val="12"/>
        <color theme="1"/>
        <rFont val="Aptos Narrow"/>
        <family val="2"/>
        <scheme val="minor"/>
      </rPr>
      <t xml:space="preserve">
Aanpassing aan klimaatverandering / Bescherming en herstel van biodiversiteit en ecosystemen</t>
    </r>
    <r>
      <rPr>
        <sz val="12"/>
        <color theme="1"/>
        <rFont val="Aptos Narrow"/>
        <family val="2"/>
        <scheme val="minor"/>
      </rPr>
      <t>: meer verhard oppervlak als gevolg van bouw sociale woningen</t>
    </r>
  </si>
  <si>
    <r>
      <rPr>
        <b/>
        <sz val="12"/>
        <color theme="1"/>
        <rFont val="Aptos Narrow"/>
        <family val="2"/>
        <scheme val="minor"/>
      </rPr>
      <t>Toewijsbaarheid: NEE</t>
    </r>
    <r>
      <rPr>
        <sz val="12"/>
        <color theme="1"/>
        <rFont val="Aptos Narrow"/>
        <family val="2"/>
        <scheme val="minor"/>
      </rPr>
      <t xml:space="preserve">
Er zit geen voordeel aan de lening.  Zonder deze lening zouden de woonmaatschappijen een lening aangaan die op de markt beschikbaar is.   Vraag : Waarom gaat een woonmaatschappij  niet op de markt een lening aan? Antwoord  Dit is zo in de regelgeving verankerd (artikel 4.48 van de Vlaamse Codex Wonen) dat een woonmaatschappij zich enkel kan financieren bij de VMSW voor haar activiteiten. Hierop is één uitzondering voorzien dat ze een marktconforme lening kunnen aangaan bij een regionale overheid of publiekrechtelijke  instelling , maar niet bij een private bank (artikel 5,45 van het Besluit van de Vlaamse codex wonen) </t>
    </r>
  </si>
  <si>
    <t>Wonen - Subsidie 16</t>
  </si>
  <si>
    <t>Vastleggingsmachtiging VMSW voor renteloze bulletleningen voor grondaankopen</t>
  </si>
  <si>
    <t>Als de initiatiefnemer een verwerving doet en daar moet nog een project op gerealiseerd worden, dan kan hij gebruik maken (geheel of gedeeltelijk) van een tussenkomst van de overheid voor de verwervingskost.</t>
  </si>
  <si>
    <r>
      <rPr>
        <b/>
        <sz val="12"/>
        <color theme="1"/>
        <rFont val="Aptos Narrow"/>
        <family val="2"/>
        <scheme val="minor"/>
      </rPr>
      <t>Toewijsbaarheid : NEE</t>
    </r>
    <r>
      <rPr>
        <sz val="12"/>
        <color theme="1"/>
        <rFont val="Aptos Narrow"/>
        <family val="2"/>
        <scheme val="minor"/>
      </rPr>
      <t xml:space="preserve">
De bulletlening betreft enkel de aankoop van grond met uiteindelijk doel om  er een gebouw op te realiseren. De subsidie voor de  bouw zit evenwel niet in deze subsidie in begrepen,  maar is in subsidie 14 terug te vinden. Het is dus subsidie 14 die tot de impacts klimaatadaptatie (grondbedekking en CE) zal  leiden.  Deze subsidie is dus hoogstens een noodzakelijke maar onvoldoende voorwaarde voor het zich voordoen van de negatieve impact. Om een dubbeltelling (het tweemaal in rekening brengen van dezelfde impact) te vermijden, besluiten we hier dat de impact niet toewijsbaar is aan deze subsidie.   </t>
    </r>
  </si>
  <si>
    <t>Wonen - Subsidie 17</t>
  </si>
  <si>
    <t>Vastleggingsmachtiging VMSW voor renteloze leningen aan hoger onderwijsinstellingen</t>
  </si>
  <si>
    <t>Om het aanbod aan betaalbare studentenhuisvesting uit te breiden volgt de Vlaamse Regering drie sporen. Het derde spoor is de renteloze lening voor hogeronderwijsinstelling om basiskoten te bouwen of te renoveren.</t>
  </si>
  <si>
    <r>
      <rPr>
        <b/>
        <sz val="12"/>
        <color theme="3"/>
        <rFont val="Aptos Narrow"/>
        <family val="2"/>
        <scheme val="minor"/>
      </rPr>
      <t>Mitigatie klimaatverandering</t>
    </r>
    <r>
      <rPr>
        <sz val="12"/>
        <color theme="3"/>
        <rFont val="Aptos Narrow"/>
        <family val="2"/>
        <scheme val="minor"/>
      </rPr>
      <t xml:space="preserve">: meer bouwactiviteiten
</t>
    </r>
    <r>
      <rPr>
        <b/>
        <sz val="12"/>
        <color theme="3"/>
        <rFont val="Aptos Narrow"/>
        <family val="2"/>
        <scheme val="minor"/>
      </rPr>
      <t>Transitie circulaire economie</t>
    </r>
    <r>
      <rPr>
        <sz val="12"/>
        <color theme="3"/>
        <rFont val="Aptos Narrow"/>
        <family val="2"/>
        <scheme val="minor"/>
      </rPr>
      <t xml:space="preserve">: meer gebruik van (primaire) materialen als gevolg van toegenomen bouw- en renovatieactiviteiten
</t>
    </r>
    <r>
      <rPr>
        <b/>
        <sz val="12"/>
        <color theme="3"/>
        <rFont val="Aptos Narrow"/>
        <family val="2"/>
        <scheme val="minor"/>
      </rPr>
      <t>Aanpassing aan klimaatverandering / Bescherming en herstel van biodiversiteit en ecosystemen</t>
    </r>
    <r>
      <rPr>
        <sz val="12"/>
        <color theme="3"/>
        <rFont val="Aptos Narrow"/>
        <family val="2"/>
        <scheme val="minor"/>
      </rPr>
      <t>: meer verhard oppervlak</t>
    </r>
  </si>
  <si>
    <r>
      <rPr>
        <b/>
        <sz val="12"/>
        <color rgb="FF0070C0"/>
        <rFont val="Aptos Narrow (Hoofdtekst)"/>
      </rPr>
      <t xml:space="preserve">Eerste uitbetaling pas in 2025 dus wordt niet in 2025 inventaris over 2024 meegenomen. we behouden de analyse ter infromatie voor een volgende inventarisatie-oefeining </t>
    </r>
    <r>
      <rPr>
        <b/>
        <sz val="12"/>
        <color theme="1"/>
        <rFont val="Aptos Narrow"/>
        <family val="2"/>
        <scheme val="minor"/>
      </rPr>
      <t xml:space="preserve"> 
</t>
    </r>
    <r>
      <rPr>
        <b/>
        <sz val="12"/>
        <color theme="2"/>
        <rFont val="Aptos Narrow (Hoofdtekst)"/>
      </rPr>
      <t>Toewijsbaarheid: JA (minstens gedeeltelijk)</t>
    </r>
    <r>
      <rPr>
        <sz val="12"/>
        <color theme="2"/>
        <rFont val="Aptos Narrow (Hoofdtekst)"/>
      </rPr>
      <t xml:space="preserve">.
Het gaat over een renteloze lening. Deze lening is an sich geen subsidie er is enkel sprake van een rentesubsidie. We moeten ons dan ook de vraag stellen of : 1) de hogere onderwijsinstellingen ook zonder op de markt een lening zou hebben kunnen afsluiten (vnl. vraag rond kredietwaardigheid)  en 2) ook zonder de  rentesubsidie koten zouden gebouwd /gerenoveerd hebben. Waarschijnlijk wel, maar mogelijk minder. Voorts lijkt het ook aannemelijk dat de studentenhuisvesting aan een hogere huurprijs zou worden aangeboden (om de hogere kosten te absorberen). Zonder de subsidie zouden er  minder betaalbare koten en zal een deel van de vraag komen te vervallen (pendelen i.p.v. op kot gaan). </t>
    </r>
  </si>
  <si>
    <r>
      <rPr>
        <b/>
        <sz val="12"/>
        <color theme="2"/>
        <rFont val="Aptos Narrow"/>
        <family val="2"/>
        <scheme val="minor"/>
      </rPr>
      <t xml:space="preserve">Impact per eenheid : Hoog  </t>
    </r>
    <r>
      <rPr>
        <sz val="12"/>
        <color theme="2"/>
        <rFont val="Aptos Narrow"/>
        <family val="2"/>
        <scheme val="minor"/>
      </rPr>
      <t xml:space="preserve">
Gezien bij huidig beleid er geen garantie op herstel of compensatie is.  De investeringen/activiteiten die met de subsidie kunnen worden uitgevoerd zijn aanzienlijk.
</t>
    </r>
    <r>
      <rPr>
        <b/>
        <sz val="12"/>
        <color theme="2"/>
        <rFont val="Aptos Narrow"/>
        <family val="2"/>
        <scheme val="minor"/>
      </rPr>
      <t>Omvang subsidie-enveloppe: Medium</t>
    </r>
    <r>
      <rPr>
        <sz val="12"/>
        <color theme="2"/>
        <rFont val="Aptos Narrow"/>
        <family val="2"/>
        <scheme val="minor"/>
      </rPr>
      <t xml:space="preserve">
Omvang: 100 mljn €. dit bedrag heeft  betrekking op de lening (is geen subsidie) en niet het rentevoordeel  (= subsidie). De 100 MIO werd volledig toegewezen (=vastgelegd) in 2024, de eerste uitbetaling gebeurde pas in 2025.  Hiermee zullen 1.744 basiskoten gebouwd en/of gerenoveerd worden. tekort van 30.000 koten vandaag =&gt;  vandaag zijn er heel wat koten tekort =&gt; bouw wordt dus in voor een groot deel gestuurd door de vraag=&gt;  slechts voor een beperkt deel toewijsbaar aan de subsidie  --&gt; Laag
</t>
    </r>
    <r>
      <rPr>
        <b/>
        <sz val="12"/>
        <color theme="2"/>
        <rFont val="Aptos Narrow"/>
        <family val="2"/>
        <scheme val="minor"/>
      </rPr>
      <t>Extra test i.g.v. H/L-score :</t>
    </r>
    <r>
      <rPr>
        <sz val="12"/>
        <color theme="2"/>
        <rFont val="Aptos Narrow"/>
        <family val="2"/>
        <scheme val="minor"/>
      </rPr>
      <t xml:space="preserve"> Er is een lock-in omdat de het gebruik van de (nieuwbouw of verbouwde woningen (na de constructiefase) blijvend tot verhoogde consumptie van warmte/water/materialen zal leiden, zodat de gecumuleerde negatieve impact toeneemt  --&gt; opname in MSS-inventaris        </t>
    </r>
  </si>
  <si>
    <t>Wonen - Subsidie 18</t>
  </si>
  <si>
    <t>Vlabinvest</t>
  </si>
  <si>
    <r>
      <t xml:space="preserve">Vlabinvest, het Agentschap voor Grond- en Woonbeleid voor Vlaams-Brabant, biedt kwaliteitsvolle en betaalbare huurwoningen aan in de Vlaamse rand rond Brussel aan gezinnen of alleenstaanden met een laag tot middelgroot inkomen
</t>
    </r>
    <r>
      <rPr>
        <sz val="12"/>
        <color rgb="FFFF0000"/>
        <rFont val="Aptos Narrow"/>
        <family val="2"/>
        <scheme val="minor"/>
      </rPr>
      <t xml:space="preserve">VRAAG 1. : Subsidie van Vlaanderen aan provincie Vl.-Brabant?  Niet zo duidelijk =&gt; graag toelichten
VRAAG 2. Kan de Vlabinvestsubsidie gebruikt worden om nieuwe woningen te bouwen (die vervolgens worden verhuurd aan betaalbare prijzen) </t>
    </r>
    <r>
      <rPr>
        <sz val="12"/>
        <color theme="1"/>
        <rFont val="Aptos Narrow"/>
        <family val="2"/>
        <scheme val="minor"/>
      </rPr>
      <t xml:space="preserve">
 </t>
    </r>
  </si>
  <si>
    <r>
      <rPr>
        <b/>
        <sz val="12"/>
        <color theme="1"/>
        <rFont val="Aptos Narrow"/>
        <family val="2"/>
        <scheme val="minor"/>
      </rPr>
      <t xml:space="preserve">Mitigatie klimaatverandering: </t>
    </r>
    <r>
      <rPr>
        <sz val="12"/>
        <color theme="1"/>
        <rFont val="Aptos Narrow"/>
        <family val="2"/>
        <scheme val="minor"/>
      </rPr>
      <t xml:space="preserve">meer bouwactiviteiten
</t>
    </r>
    <r>
      <rPr>
        <b/>
        <sz val="12"/>
        <color theme="1"/>
        <rFont val="Aptos Narrow"/>
        <family val="2"/>
        <scheme val="minor"/>
      </rPr>
      <t>Transitie circulaire economie</t>
    </r>
    <r>
      <rPr>
        <sz val="12"/>
        <color theme="1"/>
        <rFont val="Aptos Narrow"/>
        <family val="2"/>
        <scheme val="minor"/>
      </rPr>
      <t>: meer gebruik van (primaire) materialen als gevolg van toegenomen bouw- en renovatieactiviteiten</t>
    </r>
    <r>
      <rPr>
        <b/>
        <sz val="12"/>
        <color theme="1"/>
        <rFont val="Aptos Narrow"/>
        <family val="2"/>
        <scheme val="minor"/>
      </rPr>
      <t xml:space="preserve">
Aanpassing aan klimaatverandering / Bescherming en herstel van biodiversiteit en ecosystemen</t>
    </r>
    <r>
      <rPr>
        <sz val="12"/>
        <color theme="1"/>
        <rFont val="Aptos Narrow"/>
        <family val="2"/>
        <scheme val="minor"/>
      </rPr>
      <t>: meer verhard oppervlak als gevolg van bouw betaalbare woningen</t>
    </r>
  </si>
  <si>
    <r>
      <rPr>
        <b/>
        <sz val="12"/>
        <color theme="1"/>
        <rFont val="Aptos Narrow"/>
        <family val="2"/>
        <scheme val="minor"/>
      </rPr>
      <t xml:space="preserve">Toewijsbaarheid : JA  </t>
    </r>
    <r>
      <rPr>
        <sz val="12"/>
        <color theme="1"/>
        <rFont val="Aptos Narrow"/>
        <family val="2"/>
        <scheme val="minor"/>
      </rPr>
      <t xml:space="preserve">
Het aanbod aan betaalbare huurwoningen wordt gestimuleerd. </t>
    </r>
    <r>
      <rPr>
        <sz val="12"/>
        <color rgb="FFFF0000"/>
        <rFont val="Aptos Narrow"/>
        <family val="2"/>
        <scheme val="minor"/>
      </rPr>
      <t xml:space="preserve">
</t>
    </r>
    <r>
      <rPr>
        <sz val="12"/>
        <color theme="1"/>
        <rFont val="Aptos Narrow"/>
        <family val="2"/>
        <scheme val="minor"/>
      </rPr>
      <t xml:space="preserve">
Of de subsidie ook de vraag naar huurwoningen doet toenemen is minder evident. In theorie zou bij constante vraag een stijging van het woning aanbod tot een prijsdaling moeten leiden (minstens binnen het segment van de vergelijkbare gebouwen in de regio waar het aanbod toeneemt). Door deze prijsdaling wordt het aantrekkelijker om te huren en treedt er mogelijk een verschuiving op waarbij goedkopere woningen van lage kwaliteit vrijkomen en nieuwe huurders aantrekken, bijv. starters die sneller het ouderlijke huis verlaten =&gt; stijging van de vraag. Het kan ook zijn dat de onderkant van de verhuurmarkt wegens slechte kwaliteit niet langer verhuurd wordt (leegstand) =&gt; geen toename van vraag.</t>
    </r>
    <r>
      <rPr>
        <sz val="12"/>
        <color rgb="FFFF0000"/>
        <rFont val="Aptos Narrow"/>
        <family val="2"/>
        <scheme val="minor"/>
      </rPr>
      <t xml:space="preserve"> 
</t>
    </r>
  </si>
  <si>
    <r>
      <rPr>
        <b/>
        <sz val="12"/>
        <color theme="1"/>
        <rFont val="Aptos Narrow"/>
        <family val="2"/>
        <scheme val="minor"/>
      </rPr>
      <t xml:space="preserve">Impact per eenheid : hoog  </t>
    </r>
    <r>
      <rPr>
        <sz val="12"/>
        <color theme="1"/>
        <rFont val="Aptos Narrow"/>
        <family val="2"/>
        <scheme val="minor"/>
      </rPr>
      <t xml:space="preserve">
Gezien bij huidig beleid er geen garantie op herstel of compensatie is.  De investeringen/activiteiten die met de subsidie kunnen worden uitgevoerd zijn aanzienlijk
</t>
    </r>
    <r>
      <rPr>
        <b/>
        <sz val="12"/>
        <color theme="1"/>
        <rFont val="Aptos Narrow"/>
        <family val="2"/>
        <scheme val="minor"/>
      </rPr>
      <t>Omvang subsidie-enveloppe: Laag</t>
    </r>
    <r>
      <rPr>
        <sz val="12"/>
        <color theme="1"/>
        <rFont val="Aptos Narrow"/>
        <family val="2"/>
        <scheme val="minor"/>
      </rPr>
      <t xml:space="preserve">
</t>
    </r>
    <r>
      <rPr>
        <sz val="12"/>
        <rFont val="Aptos Narrow"/>
        <family val="2"/>
        <scheme val="minor"/>
      </rPr>
      <t>omvang = 3,9 mln. € = &lt; 1 % van nieuwbouwwoningen of verbouwingen.  Vergelijkingspunt: aantal vergunningen voor nieuwe woningen (2023) = ca. 36.700.</t>
    </r>
    <r>
      <rPr>
        <sz val="12"/>
        <color theme="1"/>
        <rFont val="Aptos Narrow"/>
        <family val="2"/>
        <scheme val="minor"/>
      </rPr>
      <t xml:space="preserve">
</t>
    </r>
    <r>
      <rPr>
        <b/>
        <sz val="12"/>
        <color theme="1"/>
        <rFont val="Aptos Narrow"/>
        <family val="2"/>
        <scheme val="minor"/>
      </rPr>
      <t>Extra test  i.g.v. H/L-score</t>
    </r>
    <r>
      <rPr>
        <sz val="12"/>
        <color theme="1"/>
        <rFont val="Aptos Narrow"/>
        <family val="2"/>
        <scheme val="minor"/>
      </rPr>
      <t xml:space="preserve">: Er is een </t>
    </r>
    <r>
      <rPr>
        <b/>
        <sz val="12"/>
        <color theme="1"/>
        <rFont val="Aptos Narrow"/>
        <family val="2"/>
        <scheme val="minor"/>
      </rPr>
      <t>lock-in</t>
    </r>
    <r>
      <rPr>
        <sz val="12"/>
        <color theme="1"/>
        <rFont val="Aptos Narrow"/>
        <family val="2"/>
        <scheme val="minor"/>
      </rPr>
      <t xml:space="preserve"> omdat de het gebruik van de (nieuwbouw of verbouwde woningen (na de constructiefase) blijvend tot verhoogde consumptie van warmte/water/materialen zal leiden, zodat de gecumuleerde negatieve impact toeneemt  --&gt; opname in MSS-inventaris       </t>
    </r>
  </si>
  <si>
    <t>Wonen - Subsidie 19</t>
  </si>
  <si>
    <t>Innovatieve woonprojecten</t>
  </si>
  <si>
    <t xml:space="preserve">Na de succesvolle eerste en tweede open oproep innovatieve projecten lanceerde Wonen in Vlaanderen een derde oproep. De Vlaamse Regering keurde op 24 mei 2024 hiervoor het subsidiekader met een budget van 10 miljoen euro goed. Hiermee willen we de sociale huisvestingssector opnieuw ondersteunen om een voortrekkersrol op te nemen in duurzaam en toekomstgericht bouwen. </t>
  </si>
  <si>
    <r>
      <rPr>
        <b/>
        <sz val="12"/>
        <color theme="1"/>
        <rFont val="Aptos Narrow"/>
        <family val="2"/>
        <scheme val="minor"/>
      </rPr>
      <t xml:space="preserve">Mitigatie klimaatverandering: </t>
    </r>
    <r>
      <rPr>
        <sz val="12"/>
        <color theme="1"/>
        <rFont val="Aptos Narrow"/>
        <family val="2"/>
        <scheme val="minor"/>
      </rPr>
      <t xml:space="preserve">meer bouwactiviteiten
</t>
    </r>
    <r>
      <rPr>
        <b/>
        <sz val="12"/>
        <color theme="1"/>
        <rFont val="Aptos Narrow"/>
        <family val="2"/>
        <scheme val="minor"/>
      </rPr>
      <t>Transitie circulaire economie</t>
    </r>
    <r>
      <rPr>
        <sz val="12"/>
        <color theme="1"/>
        <rFont val="Aptos Narrow"/>
        <family val="2"/>
        <scheme val="minor"/>
      </rPr>
      <t>: meer gebruik van (primaire) materialen als gevolg van toegenomen bouw- en renovatieactiviteiten</t>
    </r>
    <r>
      <rPr>
        <b/>
        <sz val="12"/>
        <color theme="1"/>
        <rFont val="Aptos Narrow"/>
        <family val="2"/>
        <scheme val="minor"/>
      </rPr>
      <t xml:space="preserve">
Aanpassing aan klimaatverandering / Bescherming en herstel van biodiversiteit en ecosystemen</t>
    </r>
    <r>
      <rPr>
        <sz val="12"/>
        <color theme="1"/>
        <rFont val="Aptos Narrow"/>
        <family val="2"/>
        <scheme val="minor"/>
      </rPr>
      <t>: meer verhard oppervlak als gevolg van toename bouwactiviteiten</t>
    </r>
  </si>
  <si>
    <r>
      <rPr>
        <b/>
        <sz val="12"/>
        <color theme="1"/>
        <rFont val="Aptos Narrow"/>
        <family val="2"/>
        <scheme val="minor"/>
      </rPr>
      <t>Toewijsbaarheid: NEE</t>
    </r>
    <r>
      <rPr>
        <sz val="12"/>
        <color theme="1"/>
        <rFont val="Aptos Narrow"/>
        <family val="2"/>
        <scheme val="minor"/>
      </rPr>
      <t xml:space="preserve">
De vraag naar wonen wordt niet gestimuleerd en ook het  aanbod zou zonder de subsidie vergelijkbaar zijn, maar minder innovatief (= bv. minder aandacht naar circulair materialengebruik --&gt; positieve impact van de subsidie)</t>
    </r>
  </si>
  <si>
    <t>VLM</t>
  </si>
  <si>
    <t>VLM - Subsidie 3</t>
  </si>
  <si>
    <t>Projectmatige subsidies water-land-schap</t>
  </si>
  <si>
    <t xml:space="preserve">Subsidies voor het uitvoeren van maatregelen om water langer vast te houden (bufferzones, stuwtjes of afwateringsgrachten, randenbeheer, beheer rietkragen, …).  </t>
  </si>
  <si>
    <r>
      <rPr>
        <b/>
        <sz val="12"/>
        <color theme="1"/>
        <rFont val="Aptos Narrow"/>
        <family val="2"/>
        <scheme val="minor"/>
      </rPr>
      <t>Geen</t>
    </r>
    <r>
      <rPr>
        <sz val="12"/>
        <color theme="1"/>
        <rFont val="Aptos Narrow"/>
        <family val="2"/>
        <scheme val="minor"/>
      </rPr>
      <t xml:space="preserve"> impact op een van de impactbepalende factoren.</t>
    </r>
  </si>
  <si>
    <t>VLM - Subsidie 4</t>
  </si>
  <si>
    <t>Projectmatige subsidies houtkantenplan</t>
  </si>
  <si>
    <t>oproep voor projecten die passen in houtkantenplan - aanleg van nieuwe houtkanten</t>
  </si>
  <si>
    <t>VLM - Subsidie 5</t>
  </si>
  <si>
    <t>Subsidies voor plattelandsontwikkeling (LEADER)</t>
  </si>
  <si>
    <t>Leader gebieden lanceren projectoproep.  Maximale bijdrage vanuit subsidies = 65 %.  Projecten rond (i) innovatieve en duurzame landbouwproducten, (ii) levendige en leefbare dorpen en (iii) biodiversiteit en landschapskwaliteit.  Bij elk van deze categorieën kunnen 'kleine' investeringen voorkomen.  Voor categorieën (i) en (ii) kan het gaan om gebouwen of verharding.  Het betreft steeds wel kleine investeringen (gemiddelde grootte van een subsidiedossier = 45.000 €).</t>
  </si>
  <si>
    <r>
      <rPr>
        <b/>
        <sz val="12"/>
        <color theme="1"/>
        <rFont val="Aptos Narrow"/>
        <family val="2"/>
        <scheme val="minor"/>
      </rPr>
      <t>Transitie Circulaire Economie</t>
    </r>
    <r>
      <rPr>
        <sz val="12"/>
        <color theme="1"/>
        <rFont val="Aptos Narrow"/>
        <family val="2"/>
        <scheme val="minor"/>
      </rPr>
      <t xml:space="preserve">: materialengebruik voor bouw of renovatie van gebouw (dorpshuis, opslaginfrastructuur voor lokale producten, …)
</t>
    </r>
    <r>
      <rPr>
        <b/>
        <sz val="12"/>
        <color theme="1"/>
        <rFont val="Aptos Narrow"/>
        <family val="2"/>
        <scheme val="minor"/>
      </rPr>
      <t>Adaptatie klimaatverandering / Bescherming en herstel van biodiversiteit en ecosystemen</t>
    </r>
    <r>
      <rPr>
        <sz val="12"/>
        <color theme="1"/>
        <rFont val="Aptos Narrow"/>
        <family val="2"/>
        <scheme val="minor"/>
      </rPr>
      <t>: ev. gaat dit gepaard met verharding</t>
    </r>
  </si>
  <si>
    <r>
      <rPr>
        <b/>
        <sz val="12"/>
        <color theme="1"/>
        <rFont val="Aptos Narrow"/>
        <family val="2"/>
        <scheme val="minor"/>
      </rPr>
      <t>Toewijsbaarheid</t>
    </r>
    <r>
      <rPr>
        <sz val="12"/>
        <color theme="1"/>
        <rFont val="Aptos Narrow"/>
        <family val="2"/>
        <scheme val="minor"/>
      </rPr>
      <t>: ja.
Zonder de subsidie zouden deze investeringen niet gebeuren.  Additionaliteit is ook een criterium in de toewijzing van de subsidies</t>
    </r>
  </si>
  <si>
    <r>
      <rPr>
        <b/>
        <sz val="12"/>
        <color theme="1"/>
        <rFont val="Aptos Narrow"/>
        <family val="2"/>
        <scheme val="minor"/>
      </rPr>
      <t>Impact per eenheid: medium</t>
    </r>
    <r>
      <rPr>
        <sz val="12"/>
        <color theme="1"/>
        <rFont val="Aptos Narrow"/>
        <family val="2"/>
        <scheme val="minor"/>
      </rPr>
      <t xml:space="preserve">
Impact (CE en klimaatadaptatie): niet herstelbaar / compenseerbaar met huidige beleid, maar activiteit die gesubsidieerd kan worden is beperkt (zie gemiddeld subsidiebedrag van 45.000 €) --&gt; M
</t>
    </r>
    <r>
      <rPr>
        <b/>
        <sz val="12"/>
        <color theme="1"/>
        <rFont val="Aptos Narrow"/>
        <family val="2"/>
        <scheme val="minor"/>
      </rPr>
      <t>Omvang subsidie enveloppe: laag</t>
    </r>
    <r>
      <rPr>
        <sz val="12"/>
        <color theme="1"/>
        <rFont val="Aptos Narrow"/>
        <family val="2"/>
        <scheme val="minor"/>
      </rPr>
      <t xml:space="preserve">
aantal activiteiten die gesubsidieerd worden wordt ingeschat als zijnde beperkt (t.o.v. gelijkaardige initiatieven (bouw, (her)aanleg, ...) zonder subsidies via LEADER (&lt; 5 %). Daarenboven is het aantal dossiers waar impact per eenheid zich voordoet beperkt) --&gt; L</t>
    </r>
  </si>
  <si>
    <t>Subsidy Volume</t>
  </si>
  <si>
    <t>No.</t>
  </si>
  <si>
    <t>Title of Subsidy (local language)</t>
  </si>
  <si>
    <t>Title of Subsidy (English)</t>
  </si>
  <si>
    <t>Year of data</t>
  </si>
  <si>
    <t>Economic Sector(s) of the beneficiaries</t>
  </si>
  <si>
    <t>Description (including objective)</t>
  </si>
  <si>
    <t>Responsible authority</t>
  </si>
  <si>
    <t>Category of Subsidy</t>
  </si>
  <si>
    <t>Implementation period</t>
  </si>
  <si>
    <t>Subsidy Volume Paid</t>
  </si>
  <si>
    <t>Currency</t>
  </si>
  <si>
    <t>Environmental impacts</t>
  </si>
  <si>
    <t>General comments</t>
  </si>
  <si>
    <t>Nagekeken door subsidieverlenende overheid</t>
  </si>
  <si>
    <t>Vrijstelling verkeersbelasting voor  vaartuigen en bootjes, bromfietsen en motorfietsen met een motorinhoud &lt; 251cc</t>
  </si>
  <si>
    <t>Road tax exemption for vessels and boats, mopeds and motorbikes with an engine capacity &lt; 251cc</t>
  </si>
  <si>
    <t>Natural persons</t>
  </si>
  <si>
    <r>
      <rPr>
        <sz val="12"/>
        <color rgb="FF000000"/>
        <rFont val="Aptos Narrow"/>
        <family val="2"/>
        <scheme val="minor"/>
      </rPr>
      <t xml:space="preserve">An annual road tax must be paid for using public roads by the drivers of motorised vehicles. The road tax is based on your engine's power, cylinder capacity or maximum permitted mass (MTM) of the vehicle.  
Some target groups are exempted from paying this annual road tax. An important clarification: based on Article 42, §1, WIGB, local authorities have been granted the power to impose surcharges on vehicle taxes for boats, small vessels, mopeds, and motorcycles. So, at the local level, this is indeed possible. This results in that article 2.2.6.0.1., § 1, 6°, 10° VCF, and Article 42, §1, WIGB, must be considered together.
</t>
    </r>
    <r>
      <rPr>
        <sz val="12"/>
        <rFont val="Aptos Narrow"/>
        <family val="2"/>
        <scheme val="minor"/>
      </rPr>
      <t xml:space="preserve">These exemptions were incorporated into the Flemish Tax Codex (VCF), but originates from the Code on Taxes Equivalent to Income Taxes (Article 5 WIGB). They were introduced by Article 2 of the Act of 25 January 1999 amending the Code on Taxes Equivalent to Income Taxes, in accordance with Council Directive 93/89/EEC of the European Communities. Article 2 of the Act of 25 January 1999 thus amended Article 5 WIGB to ensure that it grants only those exemptions that fall within the limits set by the aforementioned directive. </t>
    </r>
    <r>
      <rPr>
        <sz val="12"/>
        <color rgb="FF000000"/>
        <rFont val="Aptos Narrow"/>
        <family val="2"/>
        <scheme val="minor"/>
      </rPr>
      <t xml:space="preserve">
Link to legislation: Vlaamse Codex Fiscaliteit Artikel 2.2.6.0.1., § 1</t>
    </r>
    <r>
      <rPr>
        <sz val="12"/>
        <rFont val="Aptos Narrow"/>
        <family val="2"/>
        <scheme val="minor"/>
      </rPr>
      <t>, 6°, 10°, VCF</t>
    </r>
    <r>
      <rPr>
        <sz val="12"/>
        <color rgb="FF000000"/>
        <rFont val="Aptos Narrow"/>
        <family val="2"/>
        <scheme val="minor"/>
      </rPr>
      <t xml:space="preserve"> (https://codex.vlaanderen.be/portals/codex/documenten/1023499.html#H1063138)</t>
    </r>
  </si>
  <si>
    <t xml:space="preserve">Flemish Government - Finance and Budget Department </t>
  </si>
  <si>
    <t>Tax Exemption</t>
  </si>
  <si>
    <t>January 1999 - ongoing</t>
  </si>
  <si>
    <t>EUR</t>
  </si>
  <si>
    <r>
      <rPr>
        <b/>
        <sz val="12"/>
        <color theme="1"/>
        <rFont val="Aptos Narrow"/>
        <family val="2"/>
        <scheme val="minor"/>
      </rPr>
      <t>Climate Change Mitigation</t>
    </r>
    <r>
      <rPr>
        <sz val="12"/>
        <color theme="1"/>
        <rFont val="Aptos Narrow"/>
        <family val="2"/>
        <scheme val="minor"/>
      </rPr>
      <t xml:space="preserve">: increased greenhouse gas emissions, especially by increased use of mopeds and motorbikes
</t>
    </r>
    <r>
      <rPr>
        <b/>
        <sz val="12"/>
        <color theme="1"/>
        <rFont val="Aptos Narrow"/>
        <family val="2"/>
        <scheme val="minor"/>
      </rPr>
      <t>Transition to Circular Economy</t>
    </r>
    <r>
      <rPr>
        <sz val="12"/>
        <color theme="1"/>
        <rFont val="Aptos Narrow"/>
        <family val="2"/>
        <scheme val="minor"/>
      </rPr>
      <t xml:space="preserve">: increased production of especially mopeds and motorbikes
</t>
    </r>
    <r>
      <rPr>
        <b/>
        <sz val="12"/>
        <color theme="1"/>
        <rFont val="Aptos Narrow"/>
        <family val="2"/>
        <scheme val="minor"/>
      </rPr>
      <t>Pollution prevention and Control</t>
    </r>
    <r>
      <rPr>
        <sz val="12"/>
        <color theme="1"/>
        <rFont val="Aptos Narrow"/>
        <family val="2"/>
        <scheme val="minor"/>
      </rPr>
      <t xml:space="preserve">: increased polluting emissions, especially by increased use of mopeds and motorbikes
</t>
    </r>
  </si>
  <si>
    <r>
      <t xml:space="preserve">The subsidy is classified as an environmentally harmful subsidy to the extent that the impact (i.e. increased number of vehicles in use and increase in vehicle use) is attributable to the subsidy.  This is mainly the case for subsidies to citizens (vessels and boats and mopeds and motorbikes). An important clarification regarding article 42, §1, WIGB has been added in the description.
</t>
    </r>
    <r>
      <rPr>
        <sz val="12"/>
        <color theme="1"/>
        <rFont val="Aptos Narrow (Hoofdtekst)"/>
      </rPr>
      <t>Remark: the amount metioned under 'subsidy volume paid'  only pertains to  'mopeds and motorbikes'.  The 'subsidy volume paid' for vessels and boats was not available at the time of the survey.</t>
    </r>
  </si>
  <si>
    <r>
      <t xml:space="preserve">OK - </t>
    </r>
    <r>
      <rPr>
        <sz val="12"/>
        <color theme="1"/>
        <rFont val="Aptos Narrow"/>
        <family val="2"/>
        <scheme val="minor"/>
      </rPr>
      <t>bedrag bezorgd (betreft enkel de brommertjes)</t>
    </r>
  </si>
  <si>
    <r>
      <rPr>
        <sz val="12"/>
        <rFont val="Aptos Narrow"/>
        <family val="2"/>
        <scheme val="minor"/>
      </rPr>
      <t xml:space="preserve">1) </t>
    </r>
    <r>
      <rPr>
        <u/>
        <sz val="12"/>
        <rFont val="Aptos Narrow"/>
        <family val="2"/>
        <scheme val="minor"/>
      </rPr>
      <t>Geen</t>
    </r>
    <r>
      <rPr>
        <sz val="12"/>
        <color theme="9"/>
        <rFont val="Aptos Narrow"/>
        <family val="2"/>
        <scheme val="minor"/>
      </rPr>
      <t xml:space="preserve"> </t>
    </r>
    <r>
      <rPr>
        <sz val="12"/>
        <rFont val="Aptos Narrow"/>
        <family val="2"/>
        <scheme val="minor"/>
      </rPr>
      <t>b</t>
    </r>
    <r>
      <rPr>
        <sz val="12"/>
        <color theme="1"/>
        <rFont val="Aptos Narrow"/>
        <family val="2"/>
        <scheme val="minor"/>
      </rPr>
      <t xml:space="preserve">elasting op Inverkeerstelling en 2) Vermindering verkeersbelasting voor lichte vrachtwagens </t>
    </r>
  </si>
  <si>
    <t>Not in scope category from first-time registration tax and reduction of road tax
 for light trucks</t>
  </si>
  <si>
    <t>Companies (all economic sectors) that may need a light truck for professional activities</t>
  </si>
  <si>
    <r>
      <t>The first-time registration tax is a one-off tax that every owner of a new or used vehicle must pay from the time the vehicle is put into service on public roads in Belgium.  An annual road tax must be paid for using public roads by the drivers of motorised vehicles. The road tax is based on the engine's power, cylinder capacity or maximu</t>
    </r>
    <r>
      <rPr>
        <sz val="12"/>
        <rFont val="Aptos Narrow"/>
        <family val="2"/>
        <scheme val="minor"/>
      </rPr>
      <t>m permitted mass (MTM) of the vehicle.  A light truck is a motor vehicle intended for the transport of goods with a maximum authorised mass (MAM) of 3,500 kg or less.</t>
    </r>
    <r>
      <rPr>
        <sz val="12"/>
        <color theme="1"/>
        <rFont val="Aptos Narrow"/>
        <family val="2"/>
        <scheme val="minor"/>
      </rPr>
      <t xml:space="preserve">
</t>
    </r>
    <r>
      <rPr>
        <sz val="12"/>
        <rFont val="Aptos Narrow"/>
        <family val="2"/>
        <scheme val="minor"/>
      </rPr>
      <t xml:space="preserve">Light trucks do not fall within the scope of the registration tax, the annual road tax is lower than for passenger cars. If the vehicle does not meet the conditions, it will be taxed at the standard rate.
</t>
    </r>
    <r>
      <rPr>
        <sz val="12"/>
        <color theme="1"/>
        <rFont val="Aptos Narrow"/>
        <family val="2"/>
        <scheme val="minor"/>
      </rPr>
      <t xml:space="preserve">
</t>
    </r>
    <r>
      <rPr>
        <sz val="12"/>
        <rFont val="Aptos Narrow"/>
        <family val="2"/>
        <scheme val="minor"/>
      </rPr>
      <t>This too was incorporated into the Flemish Tax Codex (VCF), but originates from the Code on Taxes Equivalent to Income Taxes (Article 9 WIGB) and was introduced by Article 5 of the above-mentioned Act of 25 January 1999. This is fully in accordance with Directive 93/89/EEC, as it is based on objective and permitted calculation criteria and does not impose excessive or discriminatory taxation on professional transport operators.</t>
    </r>
    <r>
      <rPr>
        <sz val="12"/>
        <color theme="1"/>
        <rFont val="Aptos Narrow"/>
        <family val="2"/>
        <scheme val="minor"/>
      </rPr>
      <t xml:space="preserve">
Link to legislation: Vlaamse Codex Fiscaliteit Artikel 2.2.4.0.1, § 3 VCF (https://codex.vlaanderen.be/portals/codex/documenten/1023499.html#H1063138)</t>
    </r>
  </si>
  <si>
    <r>
      <rPr>
        <sz val="12"/>
        <rFont val="Aptos Narrow"/>
        <family val="2"/>
        <scheme val="minor"/>
      </rPr>
      <t>1) Not in scope category</t>
    </r>
    <r>
      <rPr>
        <sz val="12"/>
        <color theme="1"/>
        <rFont val="Aptos Narrow"/>
        <family val="2"/>
        <scheme val="minor"/>
      </rPr>
      <t xml:space="preserve">
2) Tax Reduction</t>
    </r>
  </si>
  <si>
    <t>January 1999 -  ongoing</t>
  </si>
  <si>
    <r>
      <rPr>
        <b/>
        <sz val="12"/>
        <color theme="1"/>
        <rFont val="Aptos Narrow"/>
        <family val="2"/>
        <scheme val="minor"/>
      </rPr>
      <t>Climate Change Mitigation</t>
    </r>
    <r>
      <rPr>
        <sz val="12"/>
        <color theme="1"/>
        <rFont val="Aptos Narrow"/>
        <family val="2"/>
        <scheme val="minor"/>
      </rPr>
      <t xml:space="preserve">: increased greenhouse gas emissions, by the 'improper' use of light trucks (private use instead of professional use)
</t>
    </r>
    <r>
      <rPr>
        <b/>
        <sz val="12"/>
        <color theme="1"/>
        <rFont val="Aptos Narrow"/>
        <family val="2"/>
        <scheme val="minor"/>
      </rPr>
      <t>Transition to Circular Economy</t>
    </r>
    <r>
      <rPr>
        <sz val="12"/>
        <color theme="1"/>
        <rFont val="Aptos Narrow"/>
        <family val="2"/>
        <scheme val="minor"/>
      </rPr>
      <t xml:space="preserve">: increased production light trucks because of a certain amount of 'improper' use
</t>
    </r>
    <r>
      <rPr>
        <b/>
        <sz val="12"/>
        <color theme="1"/>
        <rFont val="Aptos Narrow"/>
        <family val="2"/>
        <scheme val="minor"/>
      </rPr>
      <t>Pollution prevention and Control</t>
    </r>
    <r>
      <rPr>
        <sz val="12"/>
        <color theme="1"/>
        <rFont val="Aptos Narrow"/>
        <family val="2"/>
        <scheme val="minor"/>
      </rPr>
      <t xml:space="preserve">: increased polluting emissions, by the 'improper' use of light trucks (private use instead of professional use)
</t>
    </r>
  </si>
  <si>
    <r>
      <t>The subsidy can be classified as environmentally harmful to the extent that it is used improperly.</t>
    </r>
    <r>
      <rPr>
        <sz val="12"/>
        <color rgb="FFFF0000"/>
        <rFont val="Aptos Narrow"/>
        <family val="2"/>
        <scheme val="minor"/>
      </rPr>
      <t xml:space="preserve"> </t>
    </r>
    <r>
      <rPr>
        <sz val="12"/>
        <rFont val="Aptos Narrow"/>
        <family val="2"/>
        <scheme val="minor"/>
      </rPr>
      <t>Light trucks are used for carrying out an economic activity. However, the decision to opt for a light truck can be based on tax considerations, even when a passenger car would be the more environmentally friendly option.</t>
    </r>
    <r>
      <rPr>
        <sz val="12"/>
        <color theme="1"/>
        <rFont val="Aptos Narrow"/>
        <family val="2"/>
        <scheme val="minor"/>
      </rPr>
      <t xml:space="preserve">
</t>
    </r>
    <r>
      <rPr>
        <sz val="12"/>
        <color theme="1"/>
        <rFont val="Aptos Narrow (Hoofdtekst)"/>
      </rPr>
      <t xml:space="preserve">
Remark: the amount metioned under 'subsidy volume paid'  only pertains to  the  annual road tax. The s'ubsidy volume paid' for the first-time registration tax was not available at the time of the survey.</t>
    </r>
  </si>
  <si>
    <r>
      <t xml:space="preserve">OK - </t>
    </r>
    <r>
      <rPr>
        <sz val="12"/>
        <color theme="1"/>
        <rFont val="Aptos Narrow"/>
        <family val="2"/>
        <scheme val="minor"/>
      </rPr>
      <t>bedrag bezorgd (betreft enkel jaarlijkse verkeersbelasting)</t>
    </r>
  </si>
  <si>
    <t>Premie voor aankoop van een zero-emissievoertuig</t>
  </si>
  <si>
    <t>Subsidy for purchase of zero-emission vehicle</t>
  </si>
  <si>
    <t>Natural persons
Non-profit legal entity not subject to corporate income tax (such as non-profit organisations and foundations)
car-sharing provider NACE 771</t>
  </si>
  <si>
    <t>Subsidie of between 3.000 and 5.000 EUR when purchacing a new or second hands zero emission vehicle.
The objective is to support the rapid conversion to zero-emission vehicles
Link to legislation: Besluit Vlaamse Regering - Invoering premie voor zero-emissie voertuigen (https://beslissingenvlaamseregering.vlaanderen.be/?dateOption=latest&amp;endDate=2024-02-10T22%3A59%3A59.000Z&amp;ministerFirstName=Lydia&amp;ministerId=5fed907ee6670526694a06d2&amp;ministerLastName=Peeters&amp;search=zero-emissievoertuigen&amp;startDate=2024-02-09T09%3A00%3A00.000Z)</t>
  </si>
  <si>
    <t>Flemish Government - Mobility and Public Works department</t>
  </si>
  <si>
    <t>Firect Transfer: grant</t>
  </si>
  <si>
    <t>Sep 2023 - Nov 2024</t>
  </si>
  <si>
    <r>
      <rPr>
        <b/>
        <sz val="12"/>
        <color theme="1"/>
        <rFont val="Aptos Narrow"/>
        <family val="2"/>
        <scheme val="minor"/>
      </rPr>
      <t>Transition to Circular Economy</t>
    </r>
    <r>
      <rPr>
        <sz val="12"/>
        <color theme="1"/>
        <rFont val="Aptos Narrow"/>
        <family val="2"/>
        <scheme val="minor"/>
      </rPr>
      <t>: increased use of rare earth metals in the production of zero-emission (electric) vehicles compared to cars with combustion engines
Positive environmental impacts: reduced emissions of greenhouse gases (Climate Change Mitigation) and other polluting emissions (Pollution prevention and Control)</t>
    </r>
  </si>
  <si>
    <t>OK</t>
  </si>
  <si>
    <t>Subsidies &amp; financiering onderzoeks- of ontwikkelingsproject</t>
  </si>
  <si>
    <t>Grants and funding for research or development projects</t>
  </si>
  <si>
    <t xml:space="preserve">All economic sectors </t>
  </si>
  <si>
    <r>
      <t xml:space="preserve">Subsidy of max. 3.000.000 EUR for a project, with al lower bound of 100.000 EUR for a research project and 50.000 EUR for a development project. Base funding percentage for research is 50%, for development 25%, and can be increased based on SME topology and coöperation with other parties. Funding is topped at 60% for research, and 50% for development. These ceilings are increased for internationally recognized networks in which VLAIO participates, 70% for research and 60% for development.
The </t>
    </r>
    <r>
      <rPr>
        <b/>
        <sz val="12"/>
        <rFont val="Aptos Narrow"/>
        <family val="2"/>
      </rPr>
      <t>objective</t>
    </r>
    <r>
      <rPr>
        <sz val="12"/>
        <rFont val="Aptos Narrow"/>
        <family val="2"/>
      </rPr>
      <t xml:space="preserve"> of the subsidy is to support research and development for industrial projects.
Development projects in specific are subsidies for projects to develop a new technology, improve a process or service, build a prototype, ... Typical for these projects is their challenging nature and the new knowledge that they provide.
</t>
    </r>
    <r>
      <rPr>
        <b/>
        <sz val="12"/>
        <rFont val="Aptos Narrow"/>
        <family val="2"/>
      </rPr>
      <t>Link to legislation</t>
    </r>
    <r>
      <rPr>
        <sz val="12"/>
        <rFont val="Aptos Narrow"/>
        <family val="2"/>
      </rPr>
      <t>: https://codex.vlaanderen.be/Zoeken/Document.aspx?DID=1028352&amp;param=inhoud</t>
    </r>
  </si>
  <si>
    <t>Flemish Government - Innovation and Business Agency</t>
  </si>
  <si>
    <t>Direct Transfer: grant</t>
  </si>
  <si>
    <t>Subsidies for development projects exist since quite a long time in Flanders. (mm/YYYY - on going)</t>
  </si>
  <si>
    <r>
      <rPr>
        <sz val="12"/>
        <color rgb="FF000000"/>
        <rFont val="Aptos Narrow"/>
        <family val="2"/>
        <scheme val="minor"/>
      </rPr>
      <t xml:space="preserve">The environmental impacts are mainly due to the subsidies to 'development project' (TRL 4-7) and NOT to the subsidies for research projects (TRL 2-4) or feasibility studies.
</t>
    </r>
    <r>
      <rPr>
        <b/>
        <sz val="12"/>
        <color rgb="FF000000"/>
        <rFont val="Aptos Narrow"/>
        <family val="2"/>
        <scheme val="minor"/>
      </rPr>
      <t xml:space="preserve">
Climate Change Mitigation / Polution Prevention and Control</t>
    </r>
    <r>
      <rPr>
        <sz val="12"/>
        <color rgb="FF000000"/>
        <rFont val="Aptos Narrow"/>
        <family val="2"/>
        <scheme val="minor"/>
      </rPr>
      <t xml:space="preserve">: increased greenhouse gas emissions and poluting emissions as a result of development of new industry
</t>
    </r>
    <r>
      <rPr>
        <b/>
        <sz val="12"/>
        <color rgb="FF000000"/>
        <rFont val="Aptos Narrow"/>
        <family val="2"/>
        <scheme val="minor"/>
      </rPr>
      <t>Climate Change Adaptation</t>
    </r>
    <r>
      <rPr>
        <sz val="12"/>
        <color rgb="FF000000"/>
        <rFont val="Aptos Narrow"/>
        <family val="2"/>
        <scheme val="minor"/>
      </rPr>
      <t xml:space="preserve">: increased industrial activity (increased paved area)
</t>
    </r>
    <r>
      <rPr>
        <b/>
        <sz val="12"/>
        <color rgb="FF000000"/>
        <rFont val="Aptos Narrow"/>
        <family val="2"/>
        <scheme val="minor"/>
      </rPr>
      <t>Transition to Circular Economy</t>
    </r>
    <r>
      <rPr>
        <sz val="12"/>
        <color rgb="FF000000"/>
        <rFont val="Aptos Narrow"/>
        <family val="2"/>
        <scheme val="minor"/>
      </rPr>
      <t>: increased use of (primary) materials as a result of development of new industry</t>
    </r>
  </si>
  <si>
    <t>OK - aanvullingen gedaan</t>
  </si>
  <si>
    <t>Transitie en transformatie (strategische transformatiesteun en ecologiesteun)</t>
  </si>
  <si>
    <t>Transition and strategic transformation subsidy</t>
  </si>
  <si>
    <t>Companies (all economic sectors, excluding transport sector (NACE 49, 50, 51))</t>
  </si>
  <si>
    <t>The subsidy includes 2 parts, that formerly were 2 different subsidies: (i) subsidy for companies to do some ecological investments, en (ii) subsidy for internationally oriented enterprises undergoing transformation with a strong innovative character (support for education / support for investments).
The objective of the subsidy is to encourage growth, transformation and innovation.  Max. subsidy for investments: 8 % (with a ceiling of 500.000 or exceptionally 1.000.000 EUR); max. subsidy for education: 20 %. An 'explanatory note to the climate plan’ or the climate plan itself must be attached to each application, as well as a competitive analysis.  Evaluation of the demands for subsidies is (between others) based on the extent to which the project contributes to environmental sustainability or greenhouse gas emission reduction or climate change adaptation and to social sustainability;
Link to legislation:
- https://codex.vlaanderen.be/Zoeken/Document.aspx?DID=1023225&amp;param=inhoud&amp;ref=search&amp;AVIDS=1220876
- https://codex.vlaanderen.be/Zoeken/Document.aspx?DID=1023369&amp;param=inhoud&amp;ref=search&amp;AVIDS=1224244,1289522,1440233</t>
  </si>
  <si>
    <t>October 2013 - ongoing</t>
  </si>
  <si>
    <r>
      <t>The environmental impacts are mainly due to the part 'strategic transformation support' of the subsidy (subsidy for investments - new branches of the company).</t>
    </r>
    <r>
      <rPr>
        <b/>
        <sz val="12"/>
        <color theme="1"/>
        <rFont val="Aptos Narrow"/>
        <family val="2"/>
        <scheme val="minor"/>
      </rPr>
      <t xml:space="preserve">
Climate Change Mitigation / Pollution prevention and Control</t>
    </r>
    <r>
      <rPr>
        <sz val="12"/>
        <color theme="1"/>
        <rFont val="Aptos Narrow"/>
        <family val="2"/>
        <scheme val="minor"/>
      </rPr>
      <t xml:space="preserve">: increased production activities
</t>
    </r>
    <r>
      <rPr>
        <b/>
        <sz val="12"/>
        <color theme="1"/>
        <rFont val="Aptos Narrow"/>
        <family val="2"/>
        <scheme val="minor"/>
      </rPr>
      <t>Climate Adaptation / The protection and restoration of biodiversity and ecosystems</t>
    </r>
    <r>
      <rPr>
        <sz val="12"/>
        <color theme="1"/>
        <rFont val="Aptos Narrow"/>
        <family val="2"/>
        <scheme val="minor"/>
      </rPr>
      <t xml:space="preserve">: increased commercial buildings - paved area
</t>
    </r>
    <r>
      <rPr>
        <b/>
        <sz val="12"/>
        <color theme="1"/>
        <rFont val="Aptos Narrow"/>
        <family val="2"/>
        <scheme val="minor"/>
      </rPr>
      <t>Transition to Circular Economy</t>
    </r>
    <r>
      <rPr>
        <sz val="12"/>
        <color theme="1"/>
        <rFont val="Aptos Narrow"/>
        <family val="2"/>
        <scheme val="minor"/>
      </rPr>
      <t>: increased use of (primary material) - investments in buildings, ...</t>
    </r>
  </si>
  <si>
    <t xml:space="preserve">KPMG carried out a DNSH review at programme level (not project level) The relevant report concludes that all proposed activities within policy objectives of the ERDF programme are considered not to seriously compromise environmental objectives. When reviewing the concrete projects, the previously indicated categories seem relevant.  </t>
  </si>
  <si>
    <t>Grants for building renovation  ('MyRenovationGrant')</t>
  </si>
  <si>
    <r>
      <t xml:space="preserve">Natural persons
</t>
    </r>
    <r>
      <rPr>
        <sz val="12"/>
        <color theme="1"/>
        <rFont val="Aptos Narrow (Hoofdtekst)"/>
      </rPr>
      <t>Companies (All economic sectors)</t>
    </r>
  </si>
  <si>
    <t>Grant for renovation and energy-saving investments in residential and non-residential buildings of at least 15 years old.
The objective is to increase the comfort of older buidlings  and increase their energy efficiency in support of climate mitigation objectives.
Link to legislation: https://codex.vlaanderen.be/Zoeken/Document.aspx?DID=1037204&amp;param=inhoud</t>
  </si>
  <si>
    <t>Flemish Government - Living in Flanders department</t>
  </si>
  <si>
    <t>Juy 2022 - ongoing</t>
  </si>
  <si>
    <r>
      <rPr>
        <b/>
        <sz val="12"/>
        <color theme="1"/>
        <rFont val="Aptos Narrow"/>
        <family val="2"/>
        <scheme val="minor"/>
      </rPr>
      <t xml:space="preserve">Climate Change mitigation: </t>
    </r>
    <r>
      <rPr>
        <sz val="12"/>
        <color theme="1"/>
        <rFont val="Aptos Narrow"/>
        <family val="2"/>
        <scheme val="minor"/>
      </rPr>
      <t>increased construction and renovation activities</t>
    </r>
    <r>
      <rPr>
        <b/>
        <sz val="12"/>
        <color theme="1"/>
        <rFont val="Aptos Narrow"/>
        <family val="2"/>
        <scheme val="minor"/>
      </rPr>
      <t xml:space="preserve">
Transition to Circular Economy</t>
    </r>
    <r>
      <rPr>
        <sz val="12"/>
        <color theme="1"/>
        <rFont val="Aptos Narrow"/>
        <family val="2"/>
        <scheme val="minor"/>
      </rPr>
      <t xml:space="preserve">: increased use of virgin materials during renovation
</t>
    </r>
    <r>
      <rPr>
        <b/>
        <sz val="12"/>
        <color theme="1"/>
        <rFont val="Aptos Narrow"/>
        <family val="2"/>
        <scheme val="minor"/>
      </rPr>
      <t>Climate Change Adaptation / The protection and restoration of biodiversity and ecosystems</t>
    </r>
    <r>
      <rPr>
        <sz val="12"/>
        <color theme="1"/>
        <rFont val="Aptos Narrow"/>
        <family val="2"/>
        <scheme val="minor"/>
      </rPr>
      <t>: increased area affected by soil sealing due to construction/renovation (increased habitable surface)</t>
    </r>
  </si>
  <si>
    <t>Subsidies to BRIK (non profit association) for the building of student accomodation</t>
  </si>
  <si>
    <t>Subsidy to one non profit association (NACE 682)</t>
  </si>
  <si>
    <r>
      <t xml:space="preserve">The Flemish Social Housing society (VMSW) can purchase and lease land to realise basic student accomodation.  The VMSW can only purchase land in the Flemish Region. To expand the supply of basic student rooms in Brussels, the Flemish Government grants a subsidy to BRIK vzw, which can purchase and realise basic student accomodation itself. 
</t>
    </r>
    <r>
      <rPr>
        <sz val="12"/>
        <color theme="1"/>
        <rFont val="Aptos Narrow (Hoofdtekst)"/>
      </rPr>
      <t xml:space="preserve">Link to decision: This decision was not published in the Belgian Official </t>
    </r>
    <r>
      <rPr>
        <sz val="12"/>
        <color theme="1"/>
        <rFont val="Aptos Narrow"/>
        <family val="2"/>
        <scheme val="minor"/>
      </rPr>
      <t>Gazette because it is an individual decision: https://beslissingenvlaamseregering.vlaanderen.be/?ministerFirstName=Matthias&amp;ministerId=5fed907ee6670526694a071a&amp;ministerLastName=Diependaele&amp;search=BRIK&amp;themeId=fa4e010f-84e9-4d65-9675-1604ad41de56</t>
    </r>
  </si>
  <si>
    <t>June 2024 - ongoing</t>
  </si>
  <si>
    <r>
      <rPr>
        <b/>
        <sz val="12"/>
        <color theme="1"/>
        <rFont val="Aptos Narrow"/>
        <family val="2"/>
        <scheme val="minor"/>
      </rPr>
      <t xml:space="preserve">Climate Change Mitigation: </t>
    </r>
    <r>
      <rPr>
        <sz val="12"/>
        <color theme="1"/>
        <rFont val="Aptos Narrow"/>
        <family val="2"/>
        <scheme val="minor"/>
      </rPr>
      <t>increased building activities</t>
    </r>
    <r>
      <rPr>
        <b/>
        <sz val="12"/>
        <color theme="1"/>
        <rFont val="Aptos Narrow"/>
        <family val="2"/>
        <scheme val="minor"/>
      </rPr>
      <t xml:space="preserve">
Climate Change Adaptation / The protection and restoration of biodiversity and ecosystems</t>
    </r>
    <r>
      <rPr>
        <sz val="12"/>
        <color theme="1"/>
        <rFont val="Aptos Narrow"/>
        <family val="2"/>
        <scheme val="minor"/>
      </rPr>
      <t xml:space="preserve">:  increased area affected by soil sealing 
</t>
    </r>
    <r>
      <rPr>
        <b/>
        <sz val="12"/>
        <color theme="1"/>
        <rFont val="Aptos Narrow"/>
        <family val="2"/>
        <scheme val="minor"/>
      </rPr>
      <t>Transition to Circular Economy</t>
    </r>
    <r>
      <rPr>
        <sz val="12"/>
        <color theme="1"/>
        <rFont val="Aptos Narrow"/>
        <family val="2"/>
        <scheme val="minor"/>
      </rPr>
      <t>: increased use of (virgin) materials as a result of building (and renovation) activities</t>
    </r>
  </si>
  <si>
    <t>The subsidy enveloppe is rather small (small number of new of renovated buildings compared to all building &amp; renovation activities in Flanders). The subsidy is however included in the EHS inventory, notably because of the 'lock-in' effect which increases the aggregated negative impact over time : the impact of additional consumption (of heat, water, materials, etc.) linked to the use of the building will continue and accrue beyond  the use of the subsidy.</t>
  </si>
  <si>
    <t>Vastleggingsmachtiging Vlaams Woningfonds voor bijzondere sociale lening</t>
  </si>
  <si>
    <t>Commitment authorisation Flemish Housing Fund for special social loan</t>
  </si>
  <si>
    <t>Mortgage lender (NACE 64922)</t>
  </si>
  <si>
    <t>The Flemish Housing Fund provides the Flemish housing loan (=social loan) to people with a limited income to help them buy or renovate a house. The main objective here is to make housing affordable for vulnerable families and single people. If you purchase a home with an EPC label E or F via the Flemish Housing Fund, you are obliged to renovate it within five years to at least EPC label D.
Link to legislation: https://codex.vlaanderen.be/Zoeken/Document.aspx?DID=1033810&amp;param=inhoud&amp;AID=1282011</t>
  </si>
  <si>
    <t>Direct transfer: Soft loan</t>
  </si>
  <si>
    <t>January 1992 - ongoing</t>
  </si>
  <si>
    <r>
      <t>Without the subsidy, the beneficiaries of the subsidy will not be able to keep their dwelling after a divorce, and will either move to a smaller dwelling, move in with family or friends, or become homeless.</t>
    </r>
    <r>
      <rPr>
        <b/>
        <sz val="12"/>
        <color theme="1"/>
        <rFont val="Aptos Narrow"/>
        <family val="2"/>
        <scheme val="minor"/>
      </rPr>
      <t xml:space="preserve">
Climate Change Mitigation</t>
    </r>
    <r>
      <rPr>
        <sz val="12"/>
        <color theme="1"/>
        <rFont val="Aptos Narrow"/>
        <family val="2"/>
        <scheme val="minor"/>
      </rPr>
      <t xml:space="preserve">: increased consumption (e.g. heating) as a result of a larger living space.
</t>
    </r>
    <r>
      <rPr>
        <b/>
        <sz val="12"/>
        <color theme="1"/>
        <rFont val="Aptos Narrow"/>
        <family val="2"/>
        <scheme val="minor"/>
      </rPr>
      <t>Transition to Circular Economy</t>
    </r>
    <r>
      <rPr>
        <sz val="12"/>
        <color theme="1"/>
        <rFont val="Aptos Narrow"/>
        <family val="2"/>
        <scheme val="minor"/>
      </rPr>
      <t>: increased use of (virgin) materials as a result of renovation works</t>
    </r>
  </si>
  <si>
    <r>
      <t xml:space="preserve">The amount of the subsidiy refers to the amount of the Commitment authorisation Flemish Housing Fund for special social loan (the actual </t>
    </r>
    <r>
      <rPr>
        <sz val="12"/>
        <color theme="1"/>
        <rFont val="Aptos Narrow (Hoofdtekst)"/>
      </rPr>
      <t>subsidy is only a fraction thereof</t>
    </r>
    <r>
      <rPr>
        <sz val="12"/>
        <color theme="1"/>
        <rFont val="Aptos Narrow"/>
        <family val="2"/>
        <scheme val="minor"/>
      </rPr>
      <t>)</t>
    </r>
  </si>
  <si>
    <t>Subsidy for conventionalised rent</t>
  </si>
  <si>
    <t xml:space="preserve">Natural persons and legal entities
</t>
  </si>
  <si>
    <r>
      <t xml:space="preserve">This subsidy instrument ails at contributing to ensure sufficient availabilibty of affordable rental housing.  Private promoters, receive a subsidy of 30% of the market rental price per rental property, half of which (15%) needs to be passed through onto the tenant  as a discount on the market-based rental price. The subsidy is indexed annually.
</t>
    </r>
    <r>
      <rPr>
        <sz val="12"/>
        <color theme="1"/>
        <rFont val="Aptos Narrow"/>
        <family val="2"/>
        <scheme val="minor"/>
      </rPr>
      <t>LInk to legislation:
https://codex.vlaanderen.be/Zoeken/Document.aspx?DID=1033810&amp;param=inhoud&amp;AID=1281895 and https://codex.vlaanderen.be/Zoeken/Document.aspx?DID=1033810&amp;param=inhoud&amp;AID=1321630</t>
    </r>
  </si>
  <si>
    <t>June 2023 - ongoing</t>
  </si>
  <si>
    <r>
      <rPr>
        <b/>
        <sz val="12"/>
        <color theme="1"/>
        <rFont val="Aptos Narrow"/>
        <family val="2"/>
        <scheme val="minor"/>
      </rPr>
      <t>Climate Change Mitigation</t>
    </r>
    <r>
      <rPr>
        <sz val="12"/>
        <color theme="1"/>
        <rFont val="Aptos Narrow"/>
        <family val="2"/>
        <scheme val="minor"/>
      </rPr>
      <t xml:space="preserve">: increased building activities
</t>
    </r>
    <r>
      <rPr>
        <b/>
        <sz val="12"/>
        <color theme="1"/>
        <rFont val="Aptos Narrow"/>
        <family val="2"/>
        <scheme val="minor"/>
      </rPr>
      <t>Transition to circular economie</t>
    </r>
    <r>
      <rPr>
        <sz val="12"/>
        <color theme="1"/>
        <rFont val="Aptos Narrow"/>
        <family val="2"/>
        <scheme val="minor"/>
      </rPr>
      <t xml:space="preserve">: increased use of (virgin) materials as a result of increased renovation activities
</t>
    </r>
    <r>
      <rPr>
        <b/>
        <sz val="12"/>
        <color theme="1"/>
        <rFont val="Aptos Narrow"/>
        <family val="2"/>
        <scheme val="minor"/>
      </rPr>
      <t xml:space="preserve">Climate Change Adaptation </t>
    </r>
    <r>
      <rPr>
        <sz val="12"/>
        <color theme="1"/>
        <rFont val="Aptos Narrow"/>
        <family val="2"/>
        <scheme val="minor"/>
      </rPr>
      <t xml:space="preserve">/ </t>
    </r>
    <r>
      <rPr>
        <b/>
        <sz val="12"/>
        <color theme="1"/>
        <rFont val="Aptos Narrow"/>
        <family val="2"/>
        <scheme val="minor"/>
      </rPr>
      <t>The protection and restoration of biodiversity and ecosystems</t>
    </r>
    <r>
      <rPr>
        <sz val="12"/>
        <color theme="1"/>
        <rFont val="Aptos Narrow"/>
        <family val="2"/>
        <scheme val="minor"/>
      </rPr>
      <t xml:space="preserve">: increased area affected by soil sealing </t>
    </r>
  </si>
  <si>
    <t xml:space="preserve">The subsidy enveloppe is rather small (small number of new of renovated buildings compared to all building &amp; renovation activities in Flanderen).  The subsidy is however included in the EHS inventory, notably because of the 'lock-in' effect which increases the aggregated negative impact over time: the impact of additional consumption (of heat, water, materials, etc.) linked to the use of the buildings will continue and accrue beyond  the use of the subsidy. </t>
  </si>
  <si>
    <t>Vastleggingsmachtiging Vlaamse Maatschappij voor Sociaal Wonen voor huur (gesubsidieerde FS3-leningen aan woonmaatschappijen)</t>
  </si>
  <si>
    <t>Commitment authorisation Flemish Social Housing Company for rent (subsidised FS3 loans to social housing companies)</t>
  </si>
  <si>
    <t>Other lending (NACE 64929)</t>
  </si>
  <si>
    <r>
      <t xml:space="preserve">VMSW provides a FS3 loan to scocial housing companies. This is a  loan with a term of 33 years at a market-based interest rate, combined with an interest rate subsidy of -1%.
The objective is to support and accelerate the construction of social housing.
Link to legislation: </t>
    </r>
    <r>
      <rPr>
        <sz val="12"/>
        <color theme="1"/>
        <rFont val="Aptos Narrow"/>
        <family val="2"/>
        <scheme val="minor"/>
      </rPr>
      <t>https://codex.vlaanderen.be/Zoeken/Document.aspx?DID=1033810&amp;param=inhoud  and  https://codex.vlaanderen.be/Zoeken/Document.aspx?DID=1033919&amp;param=inhoud&amp;AID=1283706</t>
    </r>
  </si>
  <si>
    <t>January 2013 - ongoing</t>
  </si>
  <si>
    <r>
      <rPr>
        <b/>
        <sz val="12"/>
        <color theme="1"/>
        <rFont val="Aptos Narrow"/>
        <family val="2"/>
        <scheme val="minor"/>
      </rPr>
      <t>Climate Change Mitigation</t>
    </r>
    <r>
      <rPr>
        <sz val="12"/>
        <color theme="1"/>
        <rFont val="Aptos Narrow"/>
        <family val="2"/>
        <scheme val="minor"/>
      </rPr>
      <t xml:space="preserve">: increased construction activities
</t>
    </r>
    <r>
      <rPr>
        <b/>
        <sz val="12"/>
        <color theme="1"/>
        <rFont val="Aptos Narrow"/>
        <family val="2"/>
        <scheme val="minor"/>
      </rPr>
      <t>Transition to circular economie</t>
    </r>
    <r>
      <rPr>
        <sz val="12"/>
        <color theme="1"/>
        <rFont val="Aptos Narrow"/>
        <family val="2"/>
        <scheme val="minor"/>
      </rPr>
      <t xml:space="preserve">: increased use of (virgin) materials as a result of increased renovation activities
</t>
    </r>
    <r>
      <rPr>
        <b/>
        <sz val="12"/>
        <color theme="1"/>
        <rFont val="Aptos Narrow"/>
        <family val="2"/>
        <scheme val="minor"/>
      </rPr>
      <t xml:space="preserve">Climate Change Adaptation </t>
    </r>
    <r>
      <rPr>
        <sz val="12"/>
        <color theme="1"/>
        <rFont val="Aptos Narrow"/>
        <family val="2"/>
        <scheme val="minor"/>
      </rPr>
      <t xml:space="preserve">/ </t>
    </r>
    <r>
      <rPr>
        <b/>
        <sz val="12"/>
        <color theme="1"/>
        <rFont val="Aptos Narrow"/>
        <family val="2"/>
        <scheme val="minor"/>
      </rPr>
      <t>The protection and restoration of biodiversity and ecosystems</t>
    </r>
    <r>
      <rPr>
        <sz val="12"/>
        <color theme="1"/>
        <rFont val="Aptos Narrow"/>
        <family val="2"/>
        <scheme val="minor"/>
      </rPr>
      <t xml:space="preserve">: increased  area affected by soil sealing </t>
    </r>
  </si>
  <si>
    <t xml:space="preserve">The subsidy enveloppe allows the renovation of a  substantial numBer of dwellings. Only a minor part (+/- 51.500.000 euro) of the Commitment authorisation ( 1.072.000.000 euro) for FS3-loans  in 2024.constitues a real subsdiy from the government to the housing companies (intrest subsidy).  </t>
  </si>
  <si>
    <t xml:space="preserve">EXTRA </t>
  </si>
  <si>
    <t xml:space="preserve">Hieronder vinden we een aantal Vlaamse subsidies die gericht zijn aan lokale overheden. Omdat voor de eerste inventaris 2024 intern werd afgespoken om de scope te beperken tot het Vlaamse niveau en dus subsidies van lokale overheden voor deze oefening buiten beschouwing werden laten,  zijn die hier afzonderlijk onder titeltje  ‘extra’ meegedeeld . We behouden deze evenwel omdat deze in een volgende oefening waarschijnlijk wel aan bod zullen komen (en ze dus nu al zouden meegedeeld kunnen worden).    </t>
  </si>
  <si>
    <t>Investment grants to local governments for emergency housing (in order to accommodate refugees)</t>
  </si>
  <si>
    <t>Ultimate beneficiaries : Households/refugees (via Local Authorities)</t>
  </si>
  <si>
    <r>
      <t xml:space="preserve">Subsidy for local authorities in order to build houses for refugees.  The subsidy amounts to 50 % of the investment amount.  
</t>
    </r>
    <r>
      <rPr>
        <sz val="12"/>
        <color theme="1"/>
        <rFont val="Aptos Narrow (Hoofdtekst)"/>
      </rPr>
      <t xml:space="preserve">
Link to legislation: </t>
    </r>
    <r>
      <rPr>
        <sz val="12"/>
        <color theme="1"/>
        <rFont val="Aptos Narrow"/>
        <family val="2"/>
        <scheme val="minor"/>
      </rPr>
      <t xml:space="preserve"> https://www.vlaanderen.be/lokaal-woonbeleid/betaalbaar-woonaanbod/noodwoningen#documenten</t>
    </r>
  </si>
  <si>
    <t>2020 - ongoing</t>
  </si>
  <si>
    <t>The subsidy envelope is relatively  small allowing for only a small number of new or renovated buildings as compared to the whole of building &amp; renovation activities in Flanders. The subsidy is however included in the EHS inventory, notably because of the 'lock-in' effect which increases the aggregated negative impact over time: the impact of additional consumption (of heat, water, materials, etc.) linked to the use of the building will continue and accrue beyond  the use of the subsidy. 
The subsidiy takes the form of an annual project call (no structural subsidy).</t>
  </si>
  <si>
    <t>Grant for the Agency for land and housing policy in the province of Flemish Brabant</t>
  </si>
  <si>
    <t>Ultimate beneficiaires : Health care facilities (via Agency for land and housing at the provincial level)</t>
  </si>
  <si>
    <r>
      <t xml:space="preserve">The Agency for land and housing policy in province of Flemish Brabant (Vlabinvest) subsidises investments in land, buildings and renovations of care facilities in Flemish Brabant that create an additional or improved health care offer.
</t>
    </r>
    <r>
      <rPr>
        <sz val="12"/>
        <color theme="1"/>
        <rFont val="Aptos Narrow (Hoofdtekst)"/>
      </rPr>
      <t>Link to legislation:</t>
    </r>
    <r>
      <rPr>
        <sz val="12"/>
        <color theme="1"/>
        <rFont val="Aptos Narrow"/>
        <family val="2"/>
        <scheme val="minor"/>
      </rPr>
      <t xml:space="preserve"> https://codex.vlaanderen.be/Zoeken/Document.aspx?DID=1023895&amp;param=inhoud&amp;AID=1175544</t>
    </r>
  </si>
  <si>
    <t>February 2014 - ongoing</t>
  </si>
  <si>
    <r>
      <rPr>
        <b/>
        <sz val="12"/>
        <color theme="1"/>
        <rFont val="Aptos Narrow"/>
        <family val="2"/>
        <scheme val="minor"/>
      </rPr>
      <t>Climate Change Mitigation:</t>
    </r>
    <r>
      <rPr>
        <sz val="12"/>
        <color theme="1"/>
        <rFont val="Aptos Narrow"/>
        <family val="2"/>
        <scheme val="minor"/>
      </rPr>
      <t xml:space="preserve"> increased building activities</t>
    </r>
    <r>
      <rPr>
        <b/>
        <sz val="12"/>
        <color theme="1"/>
        <rFont val="Aptos Narrow"/>
        <family val="2"/>
        <scheme val="minor"/>
      </rPr>
      <t xml:space="preserve">
Climate Change Adaptation / The protection and restoration of biodiversity and ecosystems</t>
    </r>
    <r>
      <rPr>
        <sz val="12"/>
        <color theme="1"/>
        <rFont val="Aptos Narrow"/>
        <family val="2"/>
        <scheme val="minor"/>
      </rPr>
      <t xml:space="preserve">:  increased area affected by soil sealing 
</t>
    </r>
    <r>
      <rPr>
        <b/>
        <sz val="12"/>
        <color theme="1"/>
        <rFont val="Aptos Narrow"/>
        <family val="2"/>
        <scheme val="minor"/>
      </rPr>
      <t>Transition to Circular Economy</t>
    </r>
    <r>
      <rPr>
        <sz val="12"/>
        <color theme="1"/>
        <rFont val="Aptos Narrow"/>
        <family val="2"/>
        <scheme val="minor"/>
      </rPr>
      <t>: increased use of (virgin) materials as a result of building and renovation activities</t>
    </r>
  </si>
  <si>
    <t>The subsidy envelope is rather small (small number of new of renovated buildings compared to all building &amp; renovation activities in Flanders). The subsidy is however included in the EHS inventory, notably because of the 'lock-in' effect which increases the aggregated negative impact over time : the impact of additional consumption (of heat, water, materials, etc.) linked to the use of activities of the care facility  will continue and accrue beyond the use of the subsidy.</t>
  </si>
  <si>
    <t>Ultimate beneficiaires : Households (via Agency for land and housing at the provincial level)The province:  Agency for land and housing  policy</t>
  </si>
  <si>
    <r>
      <t xml:space="preserve">intrest free loan to Vlabinvest, the Agency for Land and Housing Policy for the province of Flemish Brabant, offers high-quality and affordable rental housing in the Flemish periphery around Brussels to families or singles with a low to medium income
</t>
    </r>
    <r>
      <rPr>
        <sz val="12"/>
        <color theme="1"/>
        <rFont val="Aptos Narrow (Hoofdtekst)"/>
      </rPr>
      <t>Link to legislation/decision:</t>
    </r>
    <r>
      <rPr>
        <sz val="12"/>
        <color theme="1"/>
        <rFont val="Aptos Narrow"/>
        <family val="2"/>
        <scheme val="minor"/>
      </rPr>
      <t xml:space="preserve"> https://codex.vlaanderen.be/Zoeken/Document.aspx?DID=1033810&amp;param=inhoud&amp;AID=1281868</t>
    </r>
  </si>
  <si>
    <t>Direct transfer: grant (Intrest free loan)</t>
  </si>
  <si>
    <t>January 2014 - ongoing</t>
  </si>
  <si>
    <r>
      <rPr>
        <b/>
        <sz val="12"/>
        <color theme="1"/>
        <rFont val="Aptos Narrow"/>
        <family val="2"/>
        <scheme val="minor"/>
      </rPr>
      <t>Climate Change Mitigation</t>
    </r>
    <r>
      <rPr>
        <sz val="12"/>
        <color theme="1"/>
        <rFont val="Aptos Narrow"/>
        <family val="2"/>
        <scheme val="minor"/>
      </rPr>
      <t xml:space="preserve">: increased construction  activities
</t>
    </r>
    <r>
      <rPr>
        <b/>
        <sz val="12"/>
        <color theme="1"/>
        <rFont val="Aptos Narrow"/>
        <family val="2"/>
        <scheme val="minor"/>
      </rPr>
      <t>Transition to circular economie</t>
    </r>
    <r>
      <rPr>
        <sz val="12"/>
        <color theme="1"/>
        <rFont val="Aptos Narrow"/>
        <family val="2"/>
        <scheme val="minor"/>
      </rPr>
      <t xml:space="preserve">: increased use of (virgin) materials as a result of increased building/renovation activities
</t>
    </r>
    <r>
      <rPr>
        <b/>
        <sz val="12"/>
        <color theme="1"/>
        <rFont val="Aptos Narrow"/>
        <family val="2"/>
        <scheme val="minor"/>
      </rPr>
      <t>Climate Change Adaptation / The protection and restoration of biodiversity and ecosystems</t>
    </r>
    <r>
      <rPr>
        <sz val="12"/>
        <color theme="1"/>
        <rFont val="Aptos Narrow"/>
        <family val="2"/>
        <scheme val="minor"/>
      </rPr>
      <t>: increased  area affected by soil sealing</t>
    </r>
  </si>
  <si>
    <t xml:space="preserve">The subsidy enveloppe is rather small (small number of new of renovated buildings compared to all building &amp; renovation activities in Flanders).  The subsidy is however included in the EHS inventory, notably because of the 'lock-in' effect which increases the aggregated negative impact over time: the impact of additional consumption (of heat, water, materials, etc.) linked to the use of the buildings will continue and accrue beyond  the use of the subsidy. </t>
  </si>
  <si>
    <t>13 subsidies</t>
  </si>
  <si>
    <t>10 subsidies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</si>
</sst>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7">
    <font>
      <sz val="12"/>
      <color theme="1"/>
      <name val="Aptos Narrow"/>
      <family val="2"/>
      <scheme val="minor"/>
    </font>
    <font>
      <sz val="12"/>
      <color rgb="FFFF0000"/>
      <name val="Aptos Narrow"/>
      <family val="2"/>
      <scheme val="minor"/>
    </font>
    <font>
      <b/>
      <sz val="12"/>
      <color theme="1"/>
      <name val="Aptos Narrow"/>
      <family val="2"/>
      <scheme val="minor"/>
    </font>
    <font>
      <sz val="8"/>
      <name val="Aptos Narrow"/>
      <family val="2"/>
      <scheme val="minor"/>
    </font>
    <font>
      <sz val="12"/>
      <color theme="1"/>
      <name val="Aptos Narrow"/>
      <family val="2"/>
      <scheme val="minor"/>
    </font>
    <font>
      <sz val="10"/>
      <color rgb="FF000000"/>
      <name val="Tahoma"/>
      <family val="2"/>
    </font>
    <font>
      <sz val="18"/>
      <color theme="1"/>
      <name val="Aptos Narrow"/>
      <family val="2"/>
      <scheme val="minor"/>
    </font>
    <font>
      <b/>
      <sz val="10"/>
      <color rgb="FF000000"/>
      <name val="Tahoma"/>
      <family val="2"/>
    </font>
    <font>
      <sz val="12"/>
      <name val="Aptos Narrow"/>
      <family val="2"/>
      <scheme val="minor"/>
    </font>
    <font>
      <sz val="12"/>
      <color theme="1"/>
      <name val="Aptos Narrow"/>
      <family val="2"/>
    </font>
    <font>
      <b/>
      <sz val="12"/>
      <color theme="1"/>
      <name val="Aptos Narrow"/>
      <family val="2"/>
    </font>
    <font>
      <sz val="10"/>
      <color rgb="FF000000"/>
      <name val="Aptos Narrow"/>
      <family val="2"/>
    </font>
    <font>
      <b/>
      <sz val="10"/>
      <color rgb="FF000000"/>
      <name val="Aptos Narrow"/>
      <family val="2"/>
    </font>
    <font>
      <i/>
      <sz val="12"/>
      <color theme="1"/>
      <name val="Aptos Narrow"/>
      <family val="2"/>
      <scheme val="minor"/>
    </font>
    <font>
      <sz val="12"/>
      <color theme="3"/>
      <name val="Aptos Narrow"/>
      <family val="2"/>
      <scheme val="minor"/>
    </font>
    <font>
      <b/>
      <sz val="12"/>
      <color rgb="FF000000"/>
      <name val="Aptos Narrow"/>
      <family val="2"/>
      <scheme val="minor"/>
    </font>
    <font>
      <sz val="12"/>
      <color rgb="FF000000"/>
      <name val="Aptos Narrow"/>
      <family val="2"/>
      <scheme val="minor"/>
    </font>
    <font>
      <sz val="12"/>
      <color theme="0"/>
      <name val="Aptos Narrow"/>
      <family val="2"/>
      <scheme val="minor"/>
    </font>
    <font>
      <sz val="18"/>
      <color rgb="FF333332"/>
      <name val="Aptos Narrow"/>
      <family val="2"/>
      <scheme val="minor"/>
    </font>
    <font>
      <sz val="18"/>
      <color rgb="FF000000"/>
      <name val="Aptos Narrow"/>
      <family val="2"/>
      <scheme val="minor"/>
    </font>
    <font>
      <sz val="18"/>
      <color theme="3"/>
      <name val="Aptos Narrow"/>
      <family val="2"/>
      <scheme val="minor"/>
    </font>
    <font>
      <sz val="12"/>
      <color theme="0" tint="-4.9989318521683403E-2"/>
      <name val="Aptos Narrow"/>
      <family val="2"/>
      <scheme val="minor"/>
    </font>
    <font>
      <b/>
      <sz val="12"/>
      <color theme="0" tint="-4.9989318521683403E-2"/>
      <name val="Aptos Narrow"/>
      <family val="2"/>
      <scheme val="minor"/>
    </font>
    <font>
      <b/>
      <sz val="12"/>
      <name val="Aptos Narrow"/>
      <family val="2"/>
      <scheme val="minor"/>
    </font>
    <font>
      <sz val="18"/>
      <name val="Aptos Narrow"/>
      <family val="2"/>
      <scheme val="minor"/>
    </font>
    <font>
      <sz val="12"/>
      <color theme="2" tint="-9.9978637043366805E-2"/>
      <name val="Aptos Narrow"/>
      <family val="2"/>
      <scheme val="minor"/>
    </font>
    <font>
      <sz val="12"/>
      <color rgb="FF212529"/>
      <name val="Aptos Narrow"/>
      <family val="2"/>
      <scheme val="minor"/>
    </font>
    <font>
      <sz val="11"/>
      <color rgb="FF212121"/>
      <name val="Aptos Narrow"/>
      <family val="2"/>
      <scheme val="minor"/>
    </font>
    <font>
      <b/>
      <sz val="12"/>
      <color theme="3"/>
      <name val="Aptos Narrow"/>
      <family val="2"/>
      <scheme val="minor"/>
    </font>
    <font>
      <sz val="12"/>
      <color theme="1"/>
      <name val="Aptos Narrow (Hoofdtekst)"/>
    </font>
    <font>
      <sz val="12"/>
      <color theme="0" tint="-4.9989318521683403E-2"/>
      <name val="Aptos Narrow (Hoofdtekst)"/>
    </font>
    <font>
      <sz val="12"/>
      <name val="Aptos Narrow"/>
      <family val="2"/>
    </font>
    <font>
      <b/>
      <sz val="12"/>
      <name val="Aptos Narrow"/>
      <family val="2"/>
    </font>
    <font>
      <u/>
      <sz val="12"/>
      <name val="Aptos Narrow"/>
      <family val="2"/>
      <scheme val="minor"/>
    </font>
    <font>
      <sz val="12"/>
      <color theme="9"/>
      <name val="Aptos Narrow"/>
      <family val="2"/>
      <scheme val="minor"/>
    </font>
    <font>
      <sz val="14"/>
      <color rgb="FF0070C0"/>
      <name val="Aptos Narrow"/>
      <family val="2"/>
      <scheme val="minor"/>
    </font>
    <font>
      <b/>
      <sz val="16"/>
      <color rgb="FF0070C0"/>
      <name val="Aptos Narrow"/>
      <family val="2"/>
      <scheme val="minor"/>
    </font>
    <font>
      <b/>
      <sz val="12"/>
      <color rgb="FF0070C0"/>
      <name val="Aptos Narrow (Hoofdtekst)"/>
    </font>
    <font>
      <b/>
      <sz val="12"/>
      <color theme="2"/>
      <name val="Aptos Narrow (Hoofdtekst)"/>
    </font>
    <font>
      <sz val="12"/>
      <color theme="2"/>
      <name val="Aptos Narrow (Hoofdtekst)"/>
    </font>
    <font>
      <sz val="18"/>
      <color theme="2"/>
      <name val="Aptos Narrow"/>
      <family val="2"/>
      <scheme val="minor"/>
    </font>
    <font>
      <sz val="12"/>
      <color theme="2"/>
      <name val="Aptos Narrow"/>
      <family val="2"/>
      <scheme val="minor"/>
    </font>
    <font>
      <b/>
      <sz val="12"/>
      <color theme="2"/>
      <name val="Aptos Narrow"/>
      <family val="2"/>
      <scheme val="minor"/>
    </font>
    <font>
      <i/>
      <sz val="12"/>
      <color theme="0" tint="-4.9989318521683403E-2"/>
      <name val="Aptos Narrow"/>
      <scheme val="minor"/>
    </font>
    <font>
      <sz val="12"/>
      <color theme="0" tint="-4.9989318521683403E-2"/>
      <name val="Aptos Narrow"/>
      <scheme val="minor"/>
    </font>
    <font>
      <b/>
      <sz val="12"/>
      <color theme="0" tint="-4.9989318521683403E-2"/>
      <name val="Aptos Narrow"/>
      <scheme val="minor"/>
    </font>
    <font>
      <sz val="18"/>
      <color theme="0" tint="-4.9989318521683403E-2"/>
      <name val="Aptos Narrow"/>
      <scheme val="minor"/>
    </font>
  </fonts>
  <fills count="5">
    <fill>
      <patternFill patternType="none"/>
    </fill>
    <fill>
      <patternFill patternType="gray125"/>
    </fill>
    <fill>
      <patternFill patternType="solid">
        <fgColor theme="9" tint="0.79998168889431442"/>
        <bgColor indexed="64"/>
      </patternFill>
    </fill>
    <fill>
      <patternFill patternType="solid">
        <fgColor rgb="FF0070C0"/>
        <bgColor indexed="64"/>
      </patternFill>
    </fill>
    <fill>
      <patternFill patternType="solid">
        <fgColor rgb="FFFFFF00"/>
        <bgColor indexed="64"/>
      </patternFill>
    </fill>
  </fills>
  <borders count="2">
    <border>
      <left/>
      <right/>
      <top/>
      <bottom/>
      <diagonal/>
    </border>
    <border>
      <left/>
      <right/>
      <top/>
      <bottom style="thin">
        <color indexed="64"/>
      </bottom>
      <diagonal/>
    </border>
  </borders>
  <cellStyleXfs count="2">
    <xf numFmtId="0" fontId="0" fillId="0" borderId="0"/>
    <xf numFmtId="9" fontId="4" fillId="0" borderId="0" applyFont="0" applyFill="0" applyBorder="0" applyAlignment="0" applyProtection="0"/>
  </cellStyleXfs>
  <cellXfs count="68">
    <xf numFmtId="0" fontId="0" fillId="0" borderId="0" xfId="0"/>
    <xf numFmtId="0" fontId="0" fillId="0" borderId="0" xfId="0" applyAlignment="1">
      <alignment vertical="top" wrapText="1"/>
    </xf>
    <xf numFmtId="0" fontId="2" fillId="2" borderId="0" xfId="0" applyFont="1" applyFill="1" applyAlignment="1">
      <alignment horizontal="center" wrapText="1"/>
    </xf>
    <xf numFmtId="0" fontId="2" fillId="2" borderId="0" xfId="0" applyFont="1" applyFill="1" applyAlignment="1">
      <alignment horizontal="center" vertical="top" wrapText="1"/>
    </xf>
    <xf numFmtId="0" fontId="6" fillId="0" borderId="0" xfId="0" applyFont="1" applyAlignment="1">
      <alignment horizontal="center" vertical="center" wrapText="1"/>
    </xf>
    <xf numFmtId="0" fontId="2" fillId="2" borderId="0" xfId="0" applyFont="1" applyFill="1" applyAlignment="1">
      <alignment horizontal="center" vertical="center"/>
    </xf>
    <xf numFmtId="0" fontId="9" fillId="0" borderId="0" xfId="0" applyFont="1" applyAlignment="1">
      <alignment horizontal="left" vertical="top" wrapText="1"/>
    </xf>
    <xf numFmtId="0" fontId="8" fillId="0" borderId="0" xfId="0" applyFont="1" applyAlignment="1">
      <alignment vertical="top" wrapText="1"/>
    </xf>
    <xf numFmtId="0" fontId="1" fillId="0" borderId="0" xfId="0" applyFont="1" applyAlignment="1">
      <alignment horizontal="left" vertical="top" wrapText="1"/>
    </xf>
    <xf numFmtId="0" fontId="14" fillId="0" borderId="0" xfId="0" applyFont="1" applyAlignment="1">
      <alignment horizontal="left" vertical="top" wrapText="1"/>
    </xf>
    <xf numFmtId="0" fontId="14" fillId="0" borderId="0" xfId="0" applyFont="1" applyAlignment="1">
      <alignment vertical="top" wrapText="1"/>
    </xf>
    <xf numFmtId="0" fontId="15" fillId="0" borderId="0" xfId="0" applyFont="1" applyAlignment="1">
      <alignment vertical="top" wrapText="1"/>
    </xf>
    <xf numFmtId="3" fontId="0" fillId="0" borderId="0" xfId="0" applyNumberFormat="1" applyAlignment="1">
      <alignment vertical="top" wrapText="1"/>
    </xf>
    <xf numFmtId="0" fontId="1" fillId="0" borderId="0" xfId="0" applyFont="1" applyAlignment="1">
      <alignment vertical="top" wrapText="1"/>
    </xf>
    <xf numFmtId="0" fontId="16" fillId="0" borderId="0" xfId="0" applyFont="1" applyAlignment="1">
      <alignment vertical="top" wrapText="1"/>
    </xf>
    <xf numFmtId="0" fontId="0" fillId="0" borderId="0" xfId="0" applyAlignment="1">
      <alignment vertical="top"/>
    </xf>
    <xf numFmtId="0" fontId="0" fillId="0" borderId="0" xfId="0" applyAlignment="1">
      <alignment horizontal="left" vertical="top" wrapText="1"/>
    </xf>
    <xf numFmtId="0" fontId="0" fillId="0" borderId="0" xfId="0" applyAlignment="1">
      <alignment horizontal="center" vertical="top"/>
    </xf>
    <xf numFmtId="0" fontId="18" fillId="0" borderId="0" xfId="0" applyFont="1"/>
    <xf numFmtId="0" fontId="0" fillId="0" borderId="0" xfId="0" applyAlignment="1">
      <alignment horizontal="left" vertical="top"/>
    </xf>
    <xf numFmtId="0" fontId="19" fillId="0" borderId="0" xfId="0" applyFont="1" applyAlignment="1">
      <alignment horizontal="center" vertical="center" wrapText="1"/>
    </xf>
    <xf numFmtId="0" fontId="16" fillId="0" borderId="0" xfId="0" quotePrefix="1" applyFont="1" applyAlignment="1">
      <alignment vertical="top" wrapText="1"/>
    </xf>
    <xf numFmtId="0" fontId="0" fillId="0" borderId="0" xfId="0" quotePrefix="1" applyAlignment="1">
      <alignment vertical="top"/>
    </xf>
    <xf numFmtId="0" fontId="0" fillId="0" borderId="0" xfId="0" quotePrefix="1" applyAlignment="1">
      <alignment vertical="top" wrapText="1"/>
    </xf>
    <xf numFmtId="0" fontId="20" fillId="0" borderId="0" xfId="0" applyFont="1" applyAlignment="1">
      <alignment horizontal="center" vertical="center" wrapText="1"/>
    </xf>
    <xf numFmtId="0" fontId="21" fillId="0" borderId="0" xfId="0" quotePrefix="1" applyFont="1" applyAlignment="1">
      <alignment vertical="top" wrapText="1"/>
    </xf>
    <xf numFmtId="0" fontId="8" fillId="0" borderId="0" xfId="0" applyFont="1" applyAlignment="1">
      <alignment horizontal="left" vertical="top"/>
    </xf>
    <xf numFmtId="0" fontId="8" fillId="0" borderId="0" xfId="0" applyFont="1" applyAlignment="1">
      <alignment horizontal="left" vertical="top" wrapText="1"/>
    </xf>
    <xf numFmtId="0" fontId="24" fillId="0" borderId="0" xfId="0" applyFont="1" applyAlignment="1">
      <alignment horizontal="center" vertical="center" wrapText="1"/>
    </xf>
    <xf numFmtId="0" fontId="8" fillId="0" borderId="0" xfId="0" quotePrefix="1" applyFont="1" applyAlignment="1">
      <alignment vertical="top" wrapText="1"/>
    </xf>
    <xf numFmtId="0" fontId="25" fillId="0" borderId="0" xfId="0" quotePrefix="1" applyFont="1" applyAlignment="1">
      <alignment vertical="top" wrapText="1"/>
    </xf>
    <xf numFmtId="0" fontId="0" fillId="0" borderId="0" xfId="0" quotePrefix="1" applyAlignment="1">
      <alignment horizontal="left" vertical="top" wrapText="1"/>
    </xf>
    <xf numFmtId="0" fontId="26" fillId="0" borderId="0" xfId="0" applyFont="1" applyAlignment="1">
      <alignment vertical="center" wrapText="1"/>
    </xf>
    <xf numFmtId="0" fontId="27" fillId="0" borderId="0" xfId="0" applyFont="1" applyAlignment="1">
      <alignment horizontal="left" vertical="top" wrapText="1"/>
    </xf>
    <xf numFmtId="10" fontId="0" fillId="0" borderId="0" xfId="0" applyNumberFormat="1" applyAlignment="1">
      <alignment vertical="top"/>
    </xf>
    <xf numFmtId="0" fontId="2" fillId="0" borderId="0" xfId="0" applyFont="1" applyAlignment="1">
      <alignment horizontal="left" vertical="top" wrapText="1"/>
    </xf>
    <xf numFmtId="0" fontId="2" fillId="2" borderId="0" xfId="0" applyFont="1" applyFill="1" applyAlignment="1">
      <alignment horizontal="left" vertical="top"/>
    </xf>
    <xf numFmtId="9" fontId="0" fillId="0" borderId="0" xfId="1" applyFont="1" applyAlignment="1">
      <alignment vertical="top"/>
    </xf>
    <xf numFmtId="164" fontId="1" fillId="0" borderId="0" xfId="1" applyNumberFormat="1" applyFont="1" applyAlignment="1">
      <alignment vertical="top" wrapText="1"/>
    </xf>
    <xf numFmtId="0" fontId="1" fillId="0" borderId="0" xfId="0" quotePrefix="1" applyFont="1" applyAlignment="1">
      <alignment vertical="top" wrapText="1"/>
    </xf>
    <xf numFmtId="10" fontId="1" fillId="0" borderId="0" xfId="1" applyNumberFormat="1" applyFont="1" applyAlignment="1">
      <alignment vertical="top" wrapText="1"/>
    </xf>
    <xf numFmtId="0" fontId="21" fillId="0" borderId="0" xfId="0" applyFont="1" applyAlignment="1">
      <alignment vertical="top" wrapText="1"/>
    </xf>
    <xf numFmtId="0" fontId="8" fillId="0" borderId="0" xfId="0" applyFont="1" applyAlignment="1">
      <alignment vertical="top"/>
    </xf>
    <xf numFmtId="0" fontId="8" fillId="0" borderId="0" xfId="0" applyFont="1" applyAlignment="1">
      <alignment horizontal="center" vertical="top"/>
    </xf>
    <xf numFmtId="0" fontId="23" fillId="0" borderId="0" xfId="0" applyFont="1" applyAlignment="1">
      <alignment horizontal="left" vertical="top" wrapText="1"/>
    </xf>
    <xf numFmtId="0" fontId="8" fillId="0" borderId="0" xfId="0" quotePrefix="1" applyFont="1" applyAlignment="1">
      <alignment vertical="top"/>
    </xf>
    <xf numFmtId="0" fontId="31" fillId="0" borderId="0" xfId="0" applyFont="1" applyAlignment="1">
      <alignment vertical="top" wrapText="1"/>
    </xf>
    <xf numFmtId="0" fontId="17" fillId="3" borderId="0" xfId="0" applyFont="1" applyFill="1" applyAlignment="1">
      <alignment wrapText="1"/>
    </xf>
    <xf numFmtId="0" fontId="17" fillId="3" borderId="0" xfId="0" applyFont="1" applyFill="1" applyAlignment="1">
      <alignment horizontal="center" wrapText="1"/>
    </xf>
    <xf numFmtId="0" fontId="0" fillId="0" borderId="0" xfId="0" applyAlignment="1">
      <alignment wrapText="1"/>
    </xf>
    <xf numFmtId="0" fontId="0" fillId="4" borderId="0" xfId="0" applyFill="1" applyAlignment="1">
      <alignment wrapText="1"/>
    </xf>
    <xf numFmtId="0" fontId="0" fillId="2" borderId="0" xfId="0" applyFill="1" applyAlignment="1">
      <alignment vertical="top" wrapText="1"/>
    </xf>
    <xf numFmtId="3" fontId="8" fillId="0" borderId="0" xfId="0" applyNumberFormat="1" applyFont="1" applyAlignment="1">
      <alignment vertical="top" wrapText="1"/>
    </xf>
    <xf numFmtId="0" fontId="29" fillId="0" borderId="0" xfId="0" applyFont="1" applyAlignment="1">
      <alignment vertical="top" wrapText="1"/>
    </xf>
    <xf numFmtId="3" fontId="0" fillId="0" borderId="0" xfId="0" applyNumberFormat="1" applyAlignment="1">
      <alignment wrapText="1"/>
    </xf>
    <xf numFmtId="0" fontId="4" fillId="0" borderId="0" xfId="0" applyFont="1" applyAlignment="1">
      <alignment vertical="top" wrapText="1"/>
    </xf>
    <xf numFmtId="0" fontId="35" fillId="0" borderId="0" xfId="0" applyFont="1" applyAlignment="1">
      <alignment vertical="center"/>
    </xf>
    <xf numFmtId="0" fontId="36" fillId="0" borderId="0" xfId="0" applyFont="1" applyAlignment="1">
      <alignment vertical="center" wrapText="1"/>
    </xf>
    <xf numFmtId="0" fontId="40" fillId="0" borderId="0" xfId="0" applyFont="1" applyAlignment="1">
      <alignment horizontal="center" vertical="center" wrapText="1"/>
    </xf>
    <xf numFmtId="0" fontId="41" fillId="0" borderId="0" xfId="0" quotePrefix="1" applyFont="1" applyAlignment="1">
      <alignment vertical="top" wrapText="1"/>
    </xf>
    <xf numFmtId="2" fontId="1" fillId="0" borderId="0" xfId="0" applyNumberFormat="1" applyFont="1" applyAlignment="1">
      <alignment vertical="top" wrapText="1"/>
    </xf>
    <xf numFmtId="0" fontId="44" fillId="0" borderId="0" xfId="0" applyFont="1" applyAlignment="1">
      <alignment vertical="top"/>
    </xf>
    <xf numFmtId="0" fontId="44" fillId="0" borderId="0" xfId="0" applyFont="1" applyAlignment="1">
      <alignment vertical="top" wrapText="1"/>
    </xf>
    <xf numFmtId="0" fontId="44" fillId="0" borderId="0" xfId="0" applyFont="1" applyAlignment="1">
      <alignment horizontal="left" vertical="top"/>
    </xf>
    <xf numFmtId="0" fontId="44" fillId="0" borderId="0" xfId="0" applyFont="1" applyAlignment="1">
      <alignment horizontal="left" vertical="top" wrapText="1"/>
    </xf>
    <xf numFmtId="0" fontId="46" fillId="0" borderId="0" xfId="0" applyFont="1" applyAlignment="1">
      <alignment horizontal="center" vertical="center" wrapText="1"/>
    </xf>
    <xf numFmtId="0" fontId="2" fillId="2" borderId="1" xfId="0" applyFont="1" applyFill="1" applyBorder="1" applyAlignment="1">
      <alignment horizontal="center" vertical="center" wrapText="1"/>
    </xf>
    <xf numFmtId="0" fontId="17" fillId="3" borderId="0" xfId="0" applyFont="1" applyFill="1" applyAlignment="1">
      <alignment horizontal="center" wrapText="1"/>
    </xf>
  </cellXfs>
  <cellStyles count="2">
    <cellStyle name="Procent" xfId="1" builtinId="5"/>
    <cellStyle name="Standaard" xfId="0" builtinId="0"/>
  </cellStyles>
  <dxfs count="0"/>
  <tableStyles count="0" defaultTableStyle="TableStyleMedium2" defaultPivotStyle="PivotStyleLight16"/>
  <colors>
    <mruColors>
      <color rgb="FFE2FFDD"/>
      <color rgb="FFE2FD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18</xdr:col>
      <xdr:colOff>3097036</xdr:colOff>
      <xdr:row>0</xdr:row>
      <xdr:rowOff>311503</xdr:rowOff>
    </xdr:from>
    <xdr:to>
      <xdr:col>20</xdr:col>
      <xdr:colOff>22154</xdr:colOff>
      <xdr:row>1</xdr:row>
      <xdr:rowOff>406052</xdr:rowOff>
    </xdr:to>
    <xdr:pic>
      <xdr:nvPicPr>
        <xdr:cNvPr id="2" name="Picture 1">
          <a:extLst>
            <a:ext uri="{FF2B5EF4-FFF2-40B4-BE49-F238E27FC236}">
              <a16:creationId xmlns:a16="http://schemas.microsoft.com/office/drawing/2014/main" id="{6F18E964-1871-5470-3FC7-6994B0983203}"/>
            </a:ext>
          </a:extLst>
        </xdr:cNvPr>
        <xdr:cNvPicPr>
          <a:picLocks noChangeAspect="1"/>
        </xdr:cNvPicPr>
      </xdr:nvPicPr>
      <xdr:blipFill>
        <a:blip xmlns:r="http://schemas.openxmlformats.org/officeDocument/2006/relationships" r:embed="rId1"/>
        <a:stretch>
          <a:fillRect/>
        </a:stretch>
      </xdr:blipFill>
      <xdr:spPr>
        <a:xfrm>
          <a:off x="33272236" y="311503"/>
          <a:ext cx="874183" cy="467929"/>
        </a:xfrm>
        <a:prstGeom prst="rect">
          <a:avLst/>
        </a:prstGeom>
      </xdr:spPr>
    </xdr:pic>
    <xdr:clientData/>
  </xdr:twoCellAnchor>
  <xdr:twoCellAnchor editAs="oneCell">
    <xdr:from>
      <xdr:col>21</xdr:col>
      <xdr:colOff>134055</xdr:colOff>
      <xdr:row>1</xdr:row>
      <xdr:rowOff>1</xdr:rowOff>
    </xdr:from>
    <xdr:to>
      <xdr:col>22</xdr:col>
      <xdr:colOff>207855</xdr:colOff>
      <xdr:row>1</xdr:row>
      <xdr:rowOff>483578</xdr:rowOff>
    </xdr:to>
    <xdr:pic>
      <xdr:nvPicPr>
        <xdr:cNvPr id="3" name="Picture 2">
          <a:extLst>
            <a:ext uri="{FF2B5EF4-FFF2-40B4-BE49-F238E27FC236}">
              <a16:creationId xmlns:a16="http://schemas.microsoft.com/office/drawing/2014/main" id="{5A40E2E5-7EEC-8B5A-F36D-1133B8AB1EF7}"/>
            </a:ext>
          </a:extLst>
        </xdr:cNvPr>
        <xdr:cNvPicPr>
          <a:picLocks noChangeAspect="1"/>
        </xdr:cNvPicPr>
      </xdr:nvPicPr>
      <xdr:blipFill>
        <a:blip xmlns:r="http://schemas.openxmlformats.org/officeDocument/2006/relationships" r:embed="rId2"/>
        <a:stretch>
          <a:fillRect/>
        </a:stretch>
      </xdr:blipFill>
      <xdr:spPr>
        <a:xfrm>
          <a:off x="36463111" y="366890"/>
          <a:ext cx="903111" cy="482307"/>
        </a:xfrm>
        <a:prstGeom prst="rect">
          <a:avLst/>
        </a:prstGeom>
      </xdr:spPr>
    </xdr:pic>
    <xdr:clientData/>
  </xdr:twoCellAnchor>
  <xdr:twoCellAnchor editAs="oneCell">
    <xdr:from>
      <xdr:col>23</xdr:col>
      <xdr:colOff>70556</xdr:colOff>
      <xdr:row>0</xdr:row>
      <xdr:rowOff>331612</xdr:rowOff>
    </xdr:from>
    <xdr:to>
      <xdr:col>24</xdr:col>
      <xdr:colOff>202636</xdr:colOff>
      <xdr:row>1</xdr:row>
      <xdr:rowOff>473358</xdr:rowOff>
    </xdr:to>
    <xdr:pic>
      <xdr:nvPicPr>
        <xdr:cNvPr id="4" name="Picture 3">
          <a:extLst>
            <a:ext uri="{FF2B5EF4-FFF2-40B4-BE49-F238E27FC236}">
              <a16:creationId xmlns:a16="http://schemas.microsoft.com/office/drawing/2014/main" id="{10CFEDF7-6FBE-6E4B-B5A4-36BCCF0A93D4}"/>
            </a:ext>
          </a:extLst>
        </xdr:cNvPr>
        <xdr:cNvPicPr>
          <a:picLocks noChangeAspect="1"/>
        </xdr:cNvPicPr>
      </xdr:nvPicPr>
      <xdr:blipFill>
        <a:blip xmlns:r="http://schemas.openxmlformats.org/officeDocument/2006/relationships" r:embed="rId3"/>
        <a:stretch>
          <a:fillRect/>
        </a:stretch>
      </xdr:blipFill>
      <xdr:spPr>
        <a:xfrm>
          <a:off x="38050612" y="331612"/>
          <a:ext cx="952500" cy="5080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Nikki Vermeylen" id="{62B62C2F-5422-416B-A3B1-8BD260E46DA8}" userId="Nikki Vermeylen" providerId="None"/>
  <person displayName="Annick Gommers" id="{55F1C9CD-DD83-4949-9AEB-4006FBADD844}" userId="S::annick@kenteradvies.be::071c1729-53e0-4adf-a572-03b12d65cf9e" providerId="AD"/>
</personList>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I2" dT="2025-03-26T12:29:21.67" personId="{55F1C9CD-DD83-4949-9AEB-4006FBADD844}" id="{5417FF08-03D8-4DB9-9B02-B32D60845406}">
    <text>Maand+jaar vanaf wanneer de subsidie lopend is (en als gestopt: maand+jaar wanneer de subsidie stopte)</text>
  </threadedComment>
  <threadedComment ref="B3" dT="2025-04-28T13:34:53.77" personId="{62B62C2F-5422-416B-A3B1-8BD260E46DA8}" id="{1207620A-F539-4544-889D-1F685EB9F30A}">
    <text xml:space="preserve">Belangrijke opmerking en nuance: 
Dit artikel is samen te lezen met het artikel 42, §1, WIGB waarbij op lokaal niveau wél de bevoegdheid werd gegeven om opcentiemen te heffen op de verkeersbelasting op de vaartuigen en de bootjes, en de bromfietsen en motorfietsen. Dus op lokaal niveau kan dit dus weél plaatsvinden. Zie artikel 42, § 1, WIGB : Wetboek van de met inkomstenbelastingen gelijkgestelde belastingen </text>
    <extLst>
      <x:ext xmlns:xltc2="http://schemas.microsoft.com/office/spreadsheetml/2020/threadedcomments2" uri="{F7C98A9C-CBB3-438F-8F68-D28B6AF4A901}">
        <xltc2:checksum>2658116965</xltc2:checksum>
        <xltc2:hyperlink startIndex="346" length="66" url="https://jura.kluwer.be/secure/DocumentView.aspx?trackuser=1&amp;id=ln834&amp;anchor=ln834-63"/>
      </x:ext>
    </extLst>
  </threadedComment>
  <threadedComment ref="B4" dT="2025-04-16T12:08:47.68" personId="{62B62C2F-5422-416B-A3B1-8BD260E46DA8}" id="{694150F0-126B-4EA8-B3F2-0693A27C0D87}">
    <text>De BIV is niet van toepassing op deze wagens. Dat is iets anders dan een belastingvrijstelling, waarbij de belasting wél van toepassing is, maar bepaalde voertuigen ervan worden vrijgesteld. Het is dus een belangrijke nuance, al blijft het eindresultaat natuurlijk dat er geen belasting betaald moet worden.</text>
  </threadedComment>
  <threadedComment ref="I5" dT="2025-03-26T13:13:44.61" personId="{55F1C9CD-DD83-4949-9AEB-4006FBADD844}" id="{43EFEF5C-29E6-414A-A937-B4957E0166AD}">
    <text>Beslissing feb. 2024, maar geldt voor aankoop wagens tussen sep 2023 en nov 2024 toen de subsidie werd stopgezet</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2E654-CBB2-724E-ADAF-81CCCFFC8DCA}">
  <sheetPr filterMode="1">
    <tabColor rgb="FFE2FFDD"/>
  </sheetPr>
  <dimension ref="A1:AB79"/>
  <sheetViews>
    <sheetView zoomScaleNormal="100" workbookViewId="0">
      <pane xSplit="3" ySplit="2" topLeftCell="D28" activePane="bottomRight" state="frozen"/>
      <selection pane="topRight" activeCell="D1" sqref="D1"/>
      <selection pane="bottomLeft" activeCell="A3" sqref="A3"/>
      <selection pane="bottomRight" activeCell="G58" sqref="G58"/>
    </sheetView>
  </sheetViews>
  <sheetFormatPr defaultColWidth="10.83203125" defaultRowHeight="16"/>
  <cols>
    <col min="1" max="1" width="10.83203125" style="15"/>
    <col min="2" max="2" width="13" style="15" customWidth="1"/>
    <col min="3" max="3" width="20" style="19" customWidth="1"/>
    <col min="4" max="4" width="48.5" style="16" customWidth="1"/>
    <col min="5" max="5" width="69.33203125" style="1" customWidth="1"/>
    <col min="6" max="6" width="66" style="1" customWidth="1"/>
    <col min="7" max="7" width="80.5" style="1" customWidth="1"/>
    <col min="8" max="8" width="11.5" style="1" customWidth="1"/>
    <col min="9" max="9" width="12" style="1" customWidth="1"/>
    <col min="10" max="10" width="84.83203125" style="15" customWidth="1"/>
    <col min="11" max="18" width="10.83203125" style="15" hidden="1" customWidth="1"/>
    <col min="19" max="19" width="41" style="13" customWidth="1"/>
    <col min="20" max="20" width="10.83203125" style="15"/>
    <col min="21" max="25" width="10.83203125" style="17"/>
    <col min="26" max="16384" width="10.83203125" style="15"/>
  </cols>
  <sheetData>
    <row r="1" spans="1:28" ht="29.25" customHeight="1">
      <c r="H1" s="66" t="s">
        <v>0</v>
      </c>
      <c r="I1" s="66"/>
      <c r="J1" s="66"/>
      <c r="K1" s="15" t="s">
        <v>1</v>
      </c>
      <c r="U1" s="17" t="s">
        <v>2</v>
      </c>
      <c r="W1" s="17" t="s">
        <v>3</v>
      </c>
      <c r="Y1" s="17" t="s">
        <v>4</v>
      </c>
      <c r="AA1" s="15" t="s">
        <v>5</v>
      </c>
    </row>
    <row r="2" spans="1:28" ht="50.25" customHeight="1">
      <c r="A2" s="3" t="s">
        <v>6</v>
      </c>
      <c r="B2" s="3" t="s">
        <v>7</v>
      </c>
      <c r="C2" s="36" t="s">
        <v>8</v>
      </c>
      <c r="D2" s="3" t="s">
        <v>9</v>
      </c>
      <c r="E2" s="3" t="s">
        <v>10</v>
      </c>
      <c r="F2" s="3" t="s">
        <v>11</v>
      </c>
      <c r="G2" s="3" t="s">
        <v>12</v>
      </c>
      <c r="H2" s="2" t="s">
        <v>13</v>
      </c>
      <c r="I2" s="2" t="s">
        <v>14</v>
      </c>
      <c r="J2" s="5" t="s">
        <v>15</v>
      </c>
      <c r="K2" s="4" t="s">
        <v>16</v>
      </c>
      <c r="L2" s="4" t="s">
        <v>17</v>
      </c>
      <c r="M2" s="15">
        <f>IF(K2="NVT",0,IF(K2="L",1,IF(K2="M",2,3)))</f>
        <v>1</v>
      </c>
      <c r="N2" s="15">
        <f>IF(L2="NVT",0,IF(L2="L",1,IF(L2="M",2,3)))</f>
        <v>3</v>
      </c>
      <c r="R2" s="15" t="s">
        <v>16</v>
      </c>
      <c r="U2" s="17">
        <f>COUNTIF(U3:U102,"JA")</f>
        <v>6</v>
      </c>
      <c r="W2" s="17">
        <f>COUNTIF(W3:W102,"JA")</f>
        <v>8</v>
      </c>
      <c r="Y2" s="17">
        <f>COUNTIF(Y3:Y102,"JA")</f>
        <v>15</v>
      </c>
      <c r="AA2" s="15" t="s">
        <v>18</v>
      </c>
      <c r="AB2" s="15" t="s">
        <v>19</v>
      </c>
    </row>
    <row r="3" spans="1:28" ht="96">
      <c r="A3" s="15">
        <v>1</v>
      </c>
      <c r="B3" s="1" t="s">
        <v>20</v>
      </c>
      <c r="C3" s="19" t="s">
        <v>21</v>
      </c>
      <c r="D3" s="16" t="s">
        <v>22</v>
      </c>
      <c r="E3" s="1" t="s">
        <v>23</v>
      </c>
      <c r="F3" s="16" t="s">
        <v>24</v>
      </c>
      <c r="G3" s="1" t="s">
        <v>25</v>
      </c>
      <c r="H3" s="4" t="s">
        <v>26</v>
      </c>
      <c r="I3" s="4" t="s">
        <v>26</v>
      </c>
      <c r="J3" s="1"/>
      <c r="M3" s="15">
        <f>IF(H3="NVT",0,IF(H3="L",1,IF(H3="M",2,3)))</f>
        <v>0</v>
      </c>
      <c r="N3" s="15">
        <f>IF(I3="NVT",0,IF(I3="L",1,IF(I3="M",2,3)))</f>
        <v>0</v>
      </c>
      <c r="R3" s="15" t="s">
        <v>27</v>
      </c>
      <c r="U3" s="17" t="str">
        <f>IF(H3="NVT","NEE",IF(H3="L","NEE",IF(I3="L","NEE",IF(H3="M","NEE","JA"))))</f>
        <v>NEE</v>
      </c>
      <c r="W3" s="17" t="str">
        <f>IF(H3="NVT","NEE",IF(H3="L","NEE",IF(I3="L","NEE","JA")))</f>
        <v>NEE</v>
      </c>
      <c r="Y3" s="17" t="str">
        <f>IF(H3="H","JA",IF(I3="H","Ja",IF(H3="M",(IF(I3="M","Ja","NEE")),"NEE")))</f>
        <v>NEE</v>
      </c>
    </row>
    <row r="4" spans="1:28" ht="160">
      <c r="A4" s="15">
        <v>2</v>
      </c>
      <c r="B4" s="1" t="s">
        <v>20</v>
      </c>
      <c r="C4" s="19" t="s">
        <v>28</v>
      </c>
      <c r="D4" s="16" t="s">
        <v>29</v>
      </c>
      <c r="E4" s="1" t="s">
        <v>30</v>
      </c>
      <c r="F4" s="16" t="s">
        <v>31</v>
      </c>
      <c r="G4" s="1" t="s">
        <v>32</v>
      </c>
      <c r="H4" s="4" t="s">
        <v>16</v>
      </c>
      <c r="I4" s="4" t="s">
        <v>16</v>
      </c>
      <c r="J4" s="16" t="s">
        <v>33</v>
      </c>
      <c r="M4" s="15">
        <f t="shared" ref="M4:M17" si="0">IF(H4="NVT",0,IF(H4="L",1,IF(H4="M",2,3)))</f>
        <v>1</v>
      </c>
      <c r="N4" s="15">
        <f t="shared" ref="N4:N17" si="1">IF(I4="NVT",0,IF(I4="L",1,IF(I4="M",2,3)))</f>
        <v>1</v>
      </c>
      <c r="R4" s="15" t="s">
        <v>17</v>
      </c>
      <c r="U4" s="17" t="str">
        <f t="shared" ref="U4:U70" si="2">IF(H4="NVT","NEE",IF(H4="L","NEE",IF(I4="L","NEE",IF(H4="M","NEE","JA"))))</f>
        <v>NEE</v>
      </c>
      <c r="W4" s="17" t="str">
        <f t="shared" ref="W4:W70" si="3">IF(H4="NVT","NEE",IF(H4="L","NEE",IF(I4="L","NEE","JA")))</f>
        <v>NEE</v>
      </c>
      <c r="Y4" s="17" t="str">
        <f t="shared" ref="Y4:Y70" si="4">IF(H4="H","JA",IF(I4="H","Ja",IF(H4="M",(IF(I4="M","Ja","NEE")),"NEE")))</f>
        <v>NEE</v>
      </c>
    </row>
    <row r="5" spans="1:28" ht="128">
      <c r="A5" s="15">
        <v>3</v>
      </c>
      <c r="B5" s="1" t="s">
        <v>20</v>
      </c>
      <c r="C5" s="19" t="s">
        <v>34</v>
      </c>
      <c r="D5" s="16" t="s">
        <v>35</v>
      </c>
      <c r="E5" s="1" t="s">
        <v>36</v>
      </c>
      <c r="F5" s="16" t="s">
        <v>37</v>
      </c>
      <c r="G5" s="1" t="s">
        <v>38</v>
      </c>
      <c r="H5" s="4" t="s">
        <v>26</v>
      </c>
      <c r="I5" s="4" t="s">
        <v>26</v>
      </c>
      <c r="J5" s="1"/>
      <c r="M5" s="15">
        <f t="shared" si="0"/>
        <v>0</v>
      </c>
      <c r="N5" s="15">
        <f t="shared" si="1"/>
        <v>0</v>
      </c>
      <c r="U5" s="17" t="str">
        <f t="shared" si="2"/>
        <v>NEE</v>
      </c>
      <c r="W5" s="17" t="str">
        <f t="shared" si="3"/>
        <v>NEE</v>
      </c>
      <c r="Y5" s="17" t="str">
        <f t="shared" si="4"/>
        <v>NEE</v>
      </c>
    </row>
    <row r="6" spans="1:28" ht="177" customHeight="1">
      <c r="A6" s="15">
        <v>4</v>
      </c>
      <c r="B6" s="1" t="s">
        <v>20</v>
      </c>
      <c r="C6" s="19" t="s">
        <v>39</v>
      </c>
      <c r="D6" s="16" t="s">
        <v>40</v>
      </c>
      <c r="E6" s="1" t="s">
        <v>41</v>
      </c>
      <c r="F6" s="16" t="s">
        <v>42</v>
      </c>
      <c r="G6" s="1" t="s">
        <v>43</v>
      </c>
      <c r="H6" s="4" t="s">
        <v>26</v>
      </c>
      <c r="I6" s="4" t="s">
        <v>26</v>
      </c>
      <c r="J6" s="1"/>
      <c r="M6" s="15">
        <f t="shared" si="0"/>
        <v>0</v>
      </c>
      <c r="N6" s="15">
        <f t="shared" si="1"/>
        <v>0</v>
      </c>
      <c r="U6" s="17" t="str">
        <f t="shared" si="2"/>
        <v>NEE</v>
      </c>
      <c r="W6" s="17" t="str">
        <f t="shared" si="3"/>
        <v>NEE</v>
      </c>
      <c r="Y6" s="17" t="str">
        <f t="shared" si="4"/>
        <v>NEE</v>
      </c>
    </row>
    <row r="7" spans="1:28" ht="128">
      <c r="A7" s="15">
        <v>5</v>
      </c>
      <c r="B7" s="1" t="s">
        <v>20</v>
      </c>
      <c r="C7" s="19" t="s">
        <v>44</v>
      </c>
      <c r="D7" s="16" t="s">
        <v>45</v>
      </c>
      <c r="E7" s="1" t="s">
        <v>46</v>
      </c>
      <c r="F7" s="16" t="s">
        <v>47</v>
      </c>
      <c r="G7" s="1" t="s">
        <v>48</v>
      </c>
      <c r="H7" s="4" t="s">
        <v>27</v>
      </c>
      <c r="I7" s="4" t="s">
        <v>16</v>
      </c>
      <c r="J7" s="1" t="s">
        <v>49</v>
      </c>
      <c r="M7" s="15">
        <f t="shared" si="0"/>
        <v>2</v>
      </c>
      <c r="N7" s="15">
        <f t="shared" si="1"/>
        <v>1</v>
      </c>
      <c r="R7" s="18"/>
      <c r="S7" s="38"/>
      <c r="U7" s="17" t="str">
        <f t="shared" si="2"/>
        <v>NEE</v>
      </c>
      <c r="W7" s="17" t="str">
        <f t="shared" si="3"/>
        <v>NEE</v>
      </c>
      <c r="Y7" s="17" t="str">
        <f t="shared" si="4"/>
        <v>NEE</v>
      </c>
    </row>
    <row r="8" spans="1:28" ht="128">
      <c r="A8" s="15">
        <v>6</v>
      </c>
      <c r="B8" s="1" t="s">
        <v>20</v>
      </c>
      <c r="C8" s="19" t="s">
        <v>50</v>
      </c>
      <c r="D8" s="16" t="s">
        <v>51</v>
      </c>
      <c r="E8" s="1" t="s">
        <v>52</v>
      </c>
      <c r="F8" s="16" t="s">
        <v>53</v>
      </c>
      <c r="G8" s="1" t="s">
        <v>54</v>
      </c>
      <c r="H8" s="4" t="s">
        <v>26</v>
      </c>
      <c r="I8" s="4" t="s">
        <v>26</v>
      </c>
      <c r="J8" s="1"/>
      <c r="M8" s="15">
        <f t="shared" si="0"/>
        <v>0</v>
      </c>
      <c r="N8" s="15">
        <f t="shared" si="1"/>
        <v>0</v>
      </c>
      <c r="R8"/>
      <c r="U8" s="17" t="str">
        <f t="shared" si="2"/>
        <v>NEE</v>
      </c>
      <c r="W8" s="17" t="str">
        <f t="shared" si="3"/>
        <v>NEE</v>
      </c>
      <c r="Y8" s="17" t="str">
        <f t="shared" si="4"/>
        <v>NEE</v>
      </c>
    </row>
    <row r="9" spans="1:28" ht="400">
      <c r="A9" s="15">
        <v>7</v>
      </c>
      <c r="B9" s="1" t="s">
        <v>20</v>
      </c>
      <c r="C9" s="19" t="s">
        <v>55</v>
      </c>
      <c r="D9" s="16" t="s">
        <v>56</v>
      </c>
      <c r="E9" s="1" t="s">
        <v>52</v>
      </c>
      <c r="F9" s="16" t="s">
        <v>57</v>
      </c>
      <c r="G9" s="1" t="s">
        <v>58</v>
      </c>
      <c r="H9" s="4" t="s">
        <v>17</v>
      </c>
      <c r="I9" s="4" t="s">
        <v>27</v>
      </c>
      <c r="J9" s="1" t="s">
        <v>59</v>
      </c>
      <c r="M9" s="15">
        <f t="shared" si="0"/>
        <v>3</v>
      </c>
      <c r="N9" s="15">
        <f t="shared" si="1"/>
        <v>2</v>
      </c>
      <c r="R9" s="18"/>
      <c r="S9" s="60"/>
      <c r="U9" s="17" t="str">
        <f t="shared" si="2"/>
        <v>JA</v>
      </c>
      <c r="W9" s="17" t="str">
        <f t="shared" si="3"/>
        <v>JA</v>
      </c>
      <c r="Y9" s="17" t="str">
        <f t="shared" si="4"/>
        <v>JA</v>
      </c>
    </row>
    <row r="10" spans="1:28" ht="112">
      <c r="A10" s="15">
        <v>8</v>
      </c>
      <c r="B10" s="1" t="s">
        <v>20</v>
      </c>
      <c r="C10" s="19" t="s">
        <v>60</v>
      </c>
      <c r="D10" s="16" t="s">
        <v>61</v>
      </c>
      <c r="E10" s="1" t="s">
        <v>62</v>
      </c>
      <c r="F10" s="16" t="s">
        <v>63</v>
      </c>
      <c r="G10" s="1" t="s">
        <v>64</v>
      </c>
      <c r="H10" s="4" t="s">
        <v>26</v>
      </c>
      <c r="I10" s="4" t="s">
        <v>26</v>
      </c>
      <c r="J10" s="1"/>
      <c r="M10" s="15">
        <f t="shared" si="0"/>
        <v>0</v>
      </c>
      <c r="N10" s="15">
        <f t="shared" si="1"/>
        <v>0</v>
      </c>
      <c r="R10"/>
      <c r="U10" s="17" t="str">
        <f t="shared" si="2"/>
        <v>NEE</v>
      </c>
      <c r="W10" s="17" t="str">
        <f t="shared" si="3"/>
        <v>NEE</v>
      </c>
      <c r="Y10" s="17" t="str">
        <f t="shared" si="4"/>
        <v>NEE</v>
      </c>
    </row>
    <row r="11" spans="1:28" ht="136" customHeight="1">
      <c r="A11" s="15">
        <v>9</v>
      </c>
      <c r="B11" s="1" t="s">
        <v>20</v>
      </c>
      <c r="C11" s="19" t="s">
        <v>65</v>
      </c>
      <c r="D11" s="16" t="s">
        <v>66</v>
      </c>
      <c r="E11" s="1" t="s">
        <v>67</v>
      </c>
      <c r="F11" s="16" t="s">
        <v>68</v>
      </c>
      <c r="G11" s="1" t="s">
        <v>69</v>
      </c>
      <c r="H11" s="4" t="s">
        <v>26</v>
      </c>
      <c r="I11" s="4" t="s">
        <v>26</v>
      </c>
      <c r="J11" s="1"/>
      <c r="M11" s="15">
        <f t="shared" si="0"/>
        <v>0</v>
      </c>
      <c r="N11" s="15">
        <f t="shared" si="1"/>
        <v>0</v>
      </c>
      <c r="R11" s="18"/>
      <c r="U11" s="17" t="str">
        <f t="shared" si="2"/>
        <v>NEE</v>
      </c>
      <c r="W11" s="17" t="str">
        <f t="shared" si="3"/>
        <v>NEE</v>
      </c>
      <c r="Y11" s="17" t="str">
        <f t="shared" si="4"/>
        <v>NEE</v>
      </c>
    </row>
    <row r="12" spans="1:28" ht="80">
      <c r="A12" s="15">
        <v>10</v>
      </c>
      <c r="B12" s="1" t="s">
        <v>20</v>
      </c>
      <c r="C12" s="19" t="s">
        <v>70</v>
      </c>
      <c r="D12" s="16" t="s">
        <v>71</v>
      </c>
      <c r="E12" s="1" t="s">
        <v>72</v>
      </c>
      <c r="F12" s="16" t="s">
        <v>68</v>
      </c>
      <c r="G12" s="1" t="s">
        <v>73</v>
      </c>
      <c r="H12" s="4" t="s">
        <v>26</v>
      </c>
      <c r="I12" s="4" t="s">
        <v>26</v>
      </c>
      <c r="J12" s="1"/>
      <c r="M12" s="15">
        <f t="shared" si="0"/>
        <v>0</v>
      </c>
      <c r="N12" s="15">
        <f t="shared" si="1"/>
        <v>0</v>
      </c>
      <c r="U12" s="17" t="str">
        <f t="shared" si="2"/>
        <v>NEE</v>
      </c>
      <c r="W12" s="17" t="str">
        <f t="shared" si="3"/>
        <v>NEE</v>
      </c>
      <c r="Y12" s="17" t="str">
        <f t="shared" si="4"/>
        <v>NEE</v>
      </c>
    </row>
    <row r="13" spans="1:28" ht="192">
      <c r="A13" s="15">
        <v>11</v>
      </c>
      <c r="B13" s="1" t="s">
        <v>20</v>
      </c>
      <c r="C13" s="19" t="s">
        <v>74</v>
      </c>
      <c r="D13" s="16" t="s">
        <v>75</v>
      </c>
      <c r="E13" s="1" t="s">
        <v>76</v>
      </c>
      <c r="F13" s="16" t="s">
        <v>37</v>
      </c>
      <c r="G13" s="1" t="s">
        <v>77</v>
      </c>
      <c r="H13" s="4" t="s">
        <v>26</v>
      </c>
      <c r="I13" s="4" t="s">
        <v>26</v>
      </c>
      <c r="J13" s="41" t="s">
        <v>78</v>
      </c>
      <c r="M13" s="15">
        <f t="shared" si="0"/>
        <v>0</v>
      </c>
      <c r="N13" s="15">
        <f t="shared" si="1"/>
        <v>0</v>
      </c>
      <c r="U13" s="17" t="str">
        <f t="shared" si="2"/>
        <v>NEE</v>
      </c>
      <c r="W13" s="17" t="str">
        <f t="shared" si="3"/>
        <v>NEE</v>
      </c>
      <c r="Y13" s="17" t="str">
        <f t="shared" si="4"/>
        <v>NEE</v>
      </c>
    </row>
    <row r="14" spans="1:28" ht="115" customHeight="1">
      <c r="A14" s="15">
        <v>12</v>
      </c>
      <c r="B14" s="1" t="s">
        <v>20</v>
      </c>
      <c r="C14" s="19" t="s">
        <v>79</v>
      </c>
      <c r="D14" s="16" t="s">
        <v>80</v>
      </c>
      <c r="E14" s="1" t="s">
        <v>81</v>
      </c>
      <c r="F14" s="16" t="s">
        <v>82</v>
      </c>
      <c r="G14" s="1" t="s">
        <v>73</v>
      </c>
      <c r="H14" s="4" t="s">
        <v>26</v>
      </c>
      <c r="I14" s="4" t="s">
        <v>26</v>
      </c>
      <c r="J14" s="4"/>
      <c r="M14" s="15">
        <f t="shared" si="0"/>
        <v>0</v>
      </c>
      <c r="N14" s="15">
        <f t="shared" si="1"/>
        <v>0</v>
      </c>
      <c r="U14" s="17" t="str">
        <f t="shared" si="2"/>
        <v>NEE</v>
      </c>
      <c r="W14" s="17" t="str">
        <f t="shared" si="3"/>
        <v>NEE</v>
      </c>
      <c r="Y14" s="17" t="str">
        <f t="shared" si="4"/>
        <v>NEE</v>
      </c>
    </row>
    <row r="15" spans="1:28" ht="96">
      <c r="A15" s="15">
        <v>13</v>
      </c>
      <c r="B15" s="1" t="s">
        <v>20</v>
      </c>
      <c r="C15" s="19" t="s">
        <v>83</v>
      </c>
      <c r="D15" s="16" t="s">
        <v>84</v>
      </c>
      <c r="E15" s="1" t="s">
        <v>85</v>
      </c>
      <c r="F15" s="16" t="s">
        <v>86</v>
      </c>
      <c r="G15" s="1" t="s">
        <v>87</v>
      </c>
      <c r="H15" s="4" t="s">
        <v>26</v>
      </c>
      <c r="I15" s="4" t="s">
        <v>26</v>
      </c>
      <c r="M15" s="15">
        <f t="shared" si="0"/>
        <v>0</v>
      </c>
      <c r="N15" s="15">
        <f t="shared" si="1"/>
        <v>0</v>
      </c>
      <c r="U15" s="17" t="str">
        <f t="shared" si="2"/>
        <v>NEE</v>
      </c>
      <c r="W15" s="17" t="str">
        <f t="shared" si="3"/>
        <v>NEE</v>
      </c>
      <c r="Y15" s="17" t="str">
        <f t="shared" si="4"/>
        <v>NEE</v>
      </c>
    </row>
    <row r="16" spans="1:28" ht="317.5">
      <c r="A16" s="15">
        <v>14</v>
      </c>
      <c r="B16" s="1" t="s">
        <v>20</v>
      </c>
      <c r="C16" s="19" t="s">
        <v>88</v>
      </c>
      <c r="D16" s="16" t="s">
        <v>89</v>
      </c>
      <c r="E16" s="1" t="s">
        <v>90</v>
      </c>
      <c r="F16" s="16" t="s">
        <v>91</v>
      </c>
      <c r="G16" s="1" t="s">
        <v>92</v>
      </c>
      <c r="H16" s="4" t="s">
        <v>17</v>
      </c>
      <c r="I16" s="4" t="s">
        <v>27</v>
      </c>
      <c r="J16" s="1" t="s">
        <v>93</v>
      </c>
      <c r="M16" s="15">
        <f t="shared" si="0"/>
        <v>3</v>
      </c>
      <c r="N16" s="15">
        <f t="shared" si="1"/>
        <v>2</v>
      </c>
      <c r="T16" s="37"/>
      <c r="U16" s="17" t="str">
        <f t="shared" si="2"/>
        <v>JA</v>
      </c>
      <c r="W16" s="17" t="str">
        <f t="shared" si="3"/>
        <v>JA</v>
      </c>
      <c r="Y16" s="17" t="str">
        <f t="shared" si="4"/>
        <v>JA</v>
      </c>
    </row>
    <row r="17" spans="1:28" ht="409.5">
      <c r="A17" s="61">
        <v>15</v>
      </c>
      <c r="B17" s="62" t="s">
        <v>20</v>
      </c>
      <c r="C17" s="63" t="s">
        <v>94</v>
      </c>
      <c r="D17" s="64" t="s">
        <v>95</v>
      </c>
      <c r="E17" s="62" t="s">
        <v>96</v>
      </c>
      <c r="F17" s="64" t="s">
        <v>97</v>
      </c>
      <c r="G17" s="62" t="s">
        <v>98</v>
      </c>
      <c r="H17" s="65" t="s">
        <v>26</v>
      </c>
      <c r="I17" s="65" t="s">
        <v>26</v>
      </c>
      <c r="J17" s="62" t="s">
        <v>99</v>
      </c>
      <c r="M17" s="15">
        <f t="shared" si="0"/>
        <v>0</v>
      </c>
      <c r="N17" s="15">
        <f t="shared" si="1"/>
        <v>0</v>
      </c>
      <c r="U17" s="17" t="str">
        <f t="shared" si="2"/>
        <v>NEE</v>
      </c>
      <c r="W17" s="17" t="str">
        <f t="shared" si="3"/>
        <v>NEE</v>
      </c>
      <c r="Y17" s="17" t="str">
        <f t="shared" si="4"/>
        <v>NEE</v>
      </c>
    </row>
    <row r="18" spans="1:28" ht="160">
      <c r="A18" s="15">
        <v>16</v>
      </c>
      <c r="B18" s="1" t="s">
        <v>100</v>
      </c>
      <c r="C18" s="19" t="s">
        <v>101</v>
      </c>
      <c r="D18" s="16" t="s">
        <v>102</v>
      </c>
      <c r="E18" s="14" t="s">
        <v>103</v>
      </c>
      <c r="F18" s="16" t="s">
        <v>104</v>
      </c>
      <c r="G18" s="14" t="s">
        <v>105</v>
      </c>
      <c r="H18" s="20" t="s">
        <v>17</v>
      </c>
      <c r="I18" s="20" t="s">
        <v>16</v>
      </c>
      <c r="J18" s="21" t="s">
        <v>106</v>
      </c>
      <c r="U18" s="17" t="str">
        <f t="shared" si="2"/>
        <v>NEE</v>
      </c>
      <c r="W18" s="17" t="str">
        <f t="shared" si="3"/>
        <v>NEE</v>
      </c>
      <c r="Y18" s="17" t="str">
        <f t="shared" si="4"/>
        <v>JA</v>
      </c>
      <c r="AA18" s="15" t="s">
        <v>107</v>
      </c>
      <c r="AB18" s="22" t="s">
        <v>107</v>
      </c>
    </row>
    <row r="19" spans="1:28" ht="128">
      <c r="A19" s="15">
        <v>17</v>
      </c>
      <c r="B19" s="1" t="s">
        <v>100</v>
      </c>
      <c r="C19" s="19" t="s">
        <v>108</v>
      </c>
      <c r="D19" s="16" t="s">
        <v>109</v>
      </c>
      <c r="E19" s="1" t="s">
        <v>110</v>
      </c>
      <c r="F19" s="16" t="s">
        <v>111</v>
      </c>
      <c r="G19" s="14" t="s">
        <v>112</v>
      </c>
      <c r="H19" s="24" t="s">
        <v>26</v>
      </c>
      <c r="I19" s="24" t="s">
        <v>26</v>
      </c>
      <c r="J19" s="25" t="s">
        <v>113</v>
      </c>
      <c r="S19" s="39"/>
      <c r="U19" s="17" t="str">
        <f>IF(H19="NVT","NEE",IF(H19="L","NEE",IF(I19="L","NEE",IF(H19="M","NEE","JA"))))</f>
        <v>NEE</v>
      </c>
      <c r="W19" s="17" t="str">
        <f>IF(H19="NVT","NEE",IF(H19="L","NEE",IF(I19="L","NEE","JA")))</f>
        <v>NEE</v>
      </c>
      <c r="Y19" s="17" t="str">
        <f>IF(H19="H","JA",IF(I19="H","Ja",IF(H19="M",(IF(I19="M","Ja","NEE")),"NEE")))</f>
        <v>NEE</v>
      </c>
    </row>
    <row r="20" spans="1:28" ht="128" hidden="1">
      <c r="A20" s="15">
        <v>18</v>
      </c>
      <c r="B20" s="1" t="s">
        <v>100</v>
      </c>
      <c r="C20" s="19" t="s">
        <v>114</v>
      </c>
      <c r="D20" s="16" t="s">
        <v>115</v>
      </c>
      <c r="E20" s="1" t="s">
        <v>116</v>
      </c>
      <c r="F20" s="16" t="s">
        <v>117</v>
      </c>
      <c r="G20" s="14" t="s">
        <v>118</v>
      </c>
      <c r="H20" s="20" t="s">
        <v>17</v>
      </c>
      <c r="I20" s="20" t="s">
        <v>16</v>
      </c>
      <c r="J20" s="29" t="s">
        <v>119</v>
      </c>
      <c r="U20" s="17" t="str">
        <f t="shared" si="2"/>
        <v>NEE</v>
      </c>
      <c r="W20" s="17" t="str">
        <f t="shared" si="3"/>
        <v>NEE</v>
      </c>
      <c r="Y20" s="17" t="str">
        <f t="shared" si="4"/>
        <v>JA</v>
      </c>
      <c r="AA20" s="15" t="s">
        <v>107</v>
      </c>
      <c r="AB20" s="22" t="s">
        <v>107</v>
      </c>
    </row>
    <row r="21" spans="1:28" s="42" customFormat="1" ht="48">
      <c r="A21" s="42">
        <v>19</v>
      </c>
      <c r="B21" s="7" t="s">
        <v>100</v>
      </c>
      <c r="C21" s="26" t="s">
        <v>120</v>
      </c>
      <c r="D21" s="27" t="s">
        <v>121</v>
      </c>
      <c r="E21" s="7" t="s">
        <v>122</v>
      </c>
      <c r="F21" s="44" t="s">
        <v>123</v>
      </c>
      <c r="G21" s="7" t="s">
        <v>26</v>
      </c>
      <c r="H21" s="28" t="s">
        <v>26</v>
      </c>
      <c r="I21" s="28" t="s">
        <v>26</v>
      </c>
      <c r="J21" s="29"/>
      <c r="S21" s="7"/>
      <c r="U21" s="43" t="str">
        <f>IF(H21="NVT","NEE",IF(H21="L","NEE",IF(I21="L","NEE",IF(H21="M","NEE","JA"))))</f>
        <v>NEE</v>
      </c>
      <c r="V21" s="43"/>
      <c r="W21" s="43" t="str">
        <f>IF(H21="NVT","NEE",IF(H21="L","NEE",IF(I21="L","NEE","JA")))</f>
        <v>NEE</v>
      </c>
      <c r="X21" s="43"/>
      <c r="Y21" s="43" t="str">
        <f>IF(H21="H","JA",IF(I21="H","Ja",IF(H21="M",(IF(I21="M","Ja","NEE")),"NEE")))</f>
        <v>NEE</v>
      </c>
      <c r="AB21" s="45"/>
    </row>
    <row r="22" spans="1:28" s="42" customFormat="1" ht="48">
      <c r="A22" s="42">
        <v>20</v>
      </c>
      <c r="B22" s="7" t="s">
        <v>100</v>
      </c>
      <c r="C22" s="26" t="s">
        <v>124</v>
      </c>
      <c r="D22" s="27" t="s">
        <v>125</v>
      </c>
      <c r="E22" s="7" t="s">
        <v>126</v>
      </c>
      <c r="F22" s="44" t="s">
        <v>127</v>
      </c>
      <c r="G22" s="7" t="s">
        <v>26</v>
      </c>
      <c r="H22" s="28" t="s">
        <v>26</v>
      </c>
      <c r="I22" s="28" t="s">
        <v>26</v>
      </c>
      <c r="J22" s="29"/>
      <c r="S22" s="7"/>
      <c r="U22" s="43"/>
      <c r="V22" s="43"/>
      <c r="W22" s="43"/>
      <c r="X22" s="43"/>
      <c r="Y22" s="43"/>
      <c r="AB22" s="45"/>
    </row>
    <row r="23" spans="1:28" ht="224">
      <c r="A23" s="15">
        <v>21</v>
      </c>
      <c r="B23" s="1" t="s">
        <v>100</v>
      </c>
      <c r="C23" s="19" t="s">
        <v>128</v>
      </c>
      <c r="D23" s="16" t="s">
        <v>129</v>
      </c>
      <c r="E23" s="1" t="s">
        <v>130</v>
      </c>
      <c r="F23" s="16" t="s">
        <v>131</v>
      </c>
      <c r="G23" s="1" t="s">
        <v>132</v>
      </c>
      <c r="H23" s="20" t="s">
        <v>27</v>
      </c>
      <c r="I23" s="20" t="s">
        <v>27</v>
      </c>
      <c r="J23" s="21" t="s">
        <v>133</v>
      </c>
      <c r="U23" s="17" t="str">
        <f t="shared" si="2"/>
        <v>NEE</v>
      </c>
      <c r="W23" s="17" t="str">
        <f t="shared" si="3"/>
        <v>JA</v>
      </c>
      <c r="Y23" s="17" t="str">
        <f t="shared" si="4"/>
        <v>Ja</v>
      </c>
    </row>
    <row r="24" spans="1:28" s="42" customFormat="1" ht="96">
      <c r="A24" s="42">
        <v>22</v>
      </c>
      <c r="B24" s="7" t="s">
        <v>100</v>
      </c>
      <c r="C24" s="26" t="s">
        <v>134</v>
      </c>
      <c r="D24" s="27" t="s">
        <v>135</v>
      </c>
      <c r="E24" s="7" t="s">
        <v>136</v>
      </c>
      <c r="F24" s="27" t="s">
        <v>137</v>
      </c>
      <c r="G24" s="7" t="s">
        <v>26</v>
      </c>
      <c r="H24" s="28" t="s">
        <v>26</v>
      </c>
      <c r="I24" s="28" t="s">
        <v>26</v>
      </c>
      <c r="J24" s="29"/>
      <c r="S24" s="7"/>
      <c r="U24" s="43" t="str">
        <f t="shared" si="2"/>
        <v>NEE</v>
      </c>
      <c r="V24" s="43"/>
      <c r="W24" s="43" t="str">
        <f t="shared" si="3"/>
        <v>NEE</v>
      </c>
      <c r="X24" s="43"/>
      <c r="Y24" s="43" t="str">
        <f t="shared" si="4"/>
        <v>NEE</v>
      </c>
    </row>
    <row r="25" spans="1:28" ht="112">
      <c r="A25" s="15">
        <v>23</v>
      </c>
      <c r="B25" s="1" t="s">
        <v>138</v>
      </c>
      <c r="C25" s="26" t="s">
        <v>139</v>
      </c>
      <c r="D25" s="27" t="s">
        <v>140</v>
      </c>
      <c r="E25" s="7" t="s">
        <v>141</v>
      </c>
      <c r="F25" s="27" t="s">
        <v>142</v>
      </c>
      <c r="G25" s="7" t="s">
        <v>143</v>
      </c>
      <c r="H25" s="28" t="s">
        <v>26</v>
      </c>
      <c r="I25" s="28" t="s">
        <v>26</v>
      </c>
      <c r="J25" s="29"/>
      <c r="U25" s="17" t="str">
        <f t="shared" si="2"/>
        <v>NEE</v>
      </c>
      <c r="W25" s="17" t="str">
        <f t="shared" si="3"/>
        <v>NEE</v>
      </c>
      <c r="Y25" s="17" t="str">
        <f t="shared" si="4"/>
        <v>NEE</v>
      </c>
    </row>
    <row r="26" spans="1:28" ht="96">
      <c r="A26" s="15">
        <v>24</v>
      </c>
      <c r="B26" s="1" t="s">
        <v>138</v>
      </c>
      <c r="C26" s="26" t="s">
        <v>144</v>
      </c>
      <c r="D26" s="27" t="s">
        <v>145</v>
      </c>
      <c r="E26" s="7" t="s">
        <v>146</v>
      </c>
      <c r="F26" s="27" t="s">
        <v>147</v>
      </c>
      <c r="G26" s="7" t="s">
        <v>148</v>
      </c>
      <c r="H26" s="28" t="s">
        <v>17</v>
      </c>
      <c r="I26" s="28" t="s">
        <v>16</v>
      </c>
      <c r="J26" s="29" t="s">
        <v>149</v>
      </c>
      <c r="U26" s="17" t="str">
        <f t="shared" si="2"/>
        <v>NEE</v>
      </c>
      <c r="W26" s="17" t="str">
        <f t="shared" si="3"/>
        <v>NEE</v>
      </c>
      <c r="Y26" s="17" t="str">
        <f t="shared" si="4"/>
        <v>JA</v>
      </c>
      <c r="AA26" s="15" t="s">
        <v>107</v>
      </c>
    </row>
    <row r="27" spans="1:28" ht="96">
      <c r="A27" s="15">
        <v>25</v>
      </c>
      <c r="B27" s="1" t="s">
        <v>138</v>
      </c>
      <c r="C27" s="26" t="s">
        <v>150</v>
      </c>
      <c r="D27" s="27" t="s">
        <v>151</v>
      </c>
      <c r="E27" s="7" t="s">
        <v>152</v>
      </c>
      <c r="F27" s="27" t="s">
        <v>153</v>
      </c>
      <c r="G27" s="7" t="s">
        <v>154</v>
      </c>
      <c r="H27" s="4" t="s">
        <v>26</v>
      </c>
      <c r="I27" s="4" t="s">
        <v>26</v>
      </c>
      <c r="J27" s="30"/>
      <c r="U27" s="17" t="str">
        <f t="shared" si="2"/>
        <v>NEE</v>
      </c>
      <c r="W27" s="17" t="str">
        <f t="shared" si="3"/>
        <v>NEE</v>
      </c>
      <c r="Y27" s="17" t="str">
        <f t="shared" si="4"/>
        <v>NEE</v>
      </c>
    </row>
    <row r="28" spans="1:28" ht="144">
      <c r="A28" s="15">
        <v>26</v>
      </c>
      <c r="B28" s="1" t="s">
        <v>138</v>
      </c>
      <c r="C28" s="26" t="s">
        <v>155</v>
      </c>
      <c r="D28" s="27" t="s">
        <v>156</v>
      </c>
      <c r="E28" s="7" t="s">
        <v>157</v>
      </c>
      <c r="F28" s="16" t="s">
        <v>158</v>
      </c>
      <c r="G28" s="7" t="s">
        <v>159</v>
      </c>
      <c r="H28" s="4" t="s">
        <v>26</v>
      </c>
      <c r="I28" s="4" t="s">
        <v>26</v>
      </c>
      <c r="J28" s="25" t="s">
        <v>160</v>
      </c>
      <c r="U28" s="17" t="str">
        <f t="shared" si="2"/>
        <v>NEE</v>
      </c>
      <c r="W28" s="17" t="str">
        <f t="shared" si="3"/>
        <v>NEE</v>
      </c>
      <c r="Y28" s="17" t="str">
        <f t="shared" si="4"/>
        <v>NEE</v>
      </c>
    </row>
    <row r="29" spans="1:28" ht="160">
      <c r="A29" s="15">
        <v>27</v>
      </c>
      <c r="B29" s="1" t="s">
        <v>161</v>
      </c>
      <c r="C29" s="19" t="s">
        <v>162</v>
      </c>
      <c r="D29" s="16" t="s">
        <v>163</v>
      </c>
      <c r="E29" s="14" t="s">
        <v>164</v>
      </c>
      <c r="F29" s="16" t="s">
        <v>165</v>
      </c>
      <c r="G29" s="1" t="s">
        <v>166</v>
      </c>
      <c r="H29" s="4" t="s">
        <v>167</v>
      </c>
      <c r="I29" s="4" t="s">
        <v>16</v>
      </c>
      <c r="J29" s="23" t="s">
        <v>168</v>
      </c>
      <c r="U29" s="17" t="str">
        <f t="shared" si="2"/>
        <v>NEE</v>
      </c>
      <c r="W29" s="17" t="str">
        <f t="shared" si="3"/>
        <v>NEE</v>
      </c>
      <c r="Y29" s="17" t="str">
        <f t="shared" si="4"/>
        <v>NEE</v>
      </c>
    </row>
    <row r="30" spans="1:28" ht="128">
      <c r="A30" s="15">
        <v>28</v>
      </c>
      <c r="B30" s="1" t="s">
        <v>161</v>
      </c>
      <c r="C30" s="19" t="s">
        <v>169</v>
      </c>
      <c r="D30" s="16" t="s">
        <v>170</v>
      </c>
      <c r="E30" s="1" t="s">
        <v>171</v>
      </c>
      <c r="F30" s="16" t="s">
        <v>172</v>
      </c>
      <c r="G30" s="1" t="s">
        <v>173</v>
      </c>
      <c r="H30" s="20" t="s">
        <v>26</v>
      </c>
      <c r="I30" s="4" t="s">
        <v>26</v>
      </c>
      <c r="J30" s="25" t="s">
        <v>174</v>
      </c>
      <c r="U30" s="17" t="str">
        <f t="shared" si="2"/>
        <v>NEE</v>
      </c>
      <c r="W30" s="17" t="str">
        <f t="shared" si="3"/>
        <v>NEE</v>
      </c>
      <c r="Y30" s="17" t="str">
        <f t="shared" si="4"/>
        <v>NEE</v>
      </c>
    </row>
    <row r="31" spans="1:28" ht="128" hidden="1">
      <c r="A31" s="15">
        <v>29</v>
      </c>
      <c r="B31" s="1" t="s">
        <v>161</v>
      </c>
      <c r="C31" s="19" t="s">
        <v>175</v>
      </c>
      <c r="D31" s="16" t="s">
        <v>176</v>
      </c>
      <c r="E31" s="1" t="s">
        <v>177</v>
      </c>
      <c r="F31" s="8" t="s">
        <v>178</v>
      </c>
      <c r="G31" s="1" t="s">
        <v>179</v>
      </c>
      <c r="H31" s="4" t="s">
        <v>27</v>
      </c>
      <c r="I31" s="4" t="s">
        <v>16</v>
      </c>
      <c r="J31" s="23" t="s">
        <v>180</v>
      </c>
      <c r="S31" s="40"/>
      <c r="U31" s="17" t="str">
        <f t="shared" si="2"/>
        <v>NEE</v>
      </c>
      <c r="W31" s="17" t="str">
        <f t="shared" si="3"/>
        <v>NEE</v>
      </c>
      <c r="Y31" s="17" t="str">
        <f t="shared" si="4"/>
        <v>NEE</v>
      </c>
    </row>
    <row r="32" spans="1:28" ht="32">
      <c r="A32" s="15">
        <v>30</v>
      </c>
      <c r="B32" s="1" t="s">
        <v>161</v>
      </c>
      <c r="C32" s="19" t="s">
        <v>181</v>
      </c>
      <c r="D32" s="16" t="s">
        <v>182</v>
      </c>
      <c r="E32" s="1" t="s">
        <v>183</v>
      </c>
      <c r="F32" s="16" t="s">
        <v>184</v>
      </c>
      <c r="G32" s="1" t="s">
        <v>26</v>
      </c>
      <c r="H32" s="20" t="s">
        <v>26</v>
      </c>
      <c r="I32" s="20" t="s">
        <v>26</v>
      </c>
      <c r="J32" s="1"/>
      <c r="U32" s="17" t="str">
        <f t="shared" si="2"/>
        <v>NEE</v>
      </c>
      <c r="W32" s="17" t="str">
        <f t="shared" si="3"/>
        <v>NEE</v>
      </c>
      <c r="Y32" s="17" t="str">
        <f t="shared" si="4"/>
        <v>NEE</v>
      </c>
    </row>
    <row r="33" spans="1:25" ht="48">
      <c r="A33" s="15">
        <v>31</v>
      </c>
      <c r="B33" s="1" t="s">
        <v>161</v>
      </c>
      <c r="C33" s="19" t="s">
        <v>185</v>
      </c>
      <c r="D33" s="16" t="s">
        <v>186</v>
      </c>
      <c r="E33" s="1" t="s">
        <v>187</v>
      </c>
      <c r="F33" s="16" t="s">
        <v>188</v>
      </c>
      <c r="G33" s="1" t="s">
        <v>26</v>
      </c>
      <c r="H33" s="20" t="s">
        <v>26</v>
      </c>
      <c r="I33" s="20" t="s">
        <v>26</v>
      </c>
      <c r="J33" s="1"/>
      <c r="U33" s="17" t="str">
        <f t="shared" si="2"/>
        <v>NEE</v>
      </c>
      <c r="W33" s="17" t="str">
        <f t="shared" si="3"/>
        <v>NEE</v>
      </c>
      <c r="Y33" s="17" t="str">
        <f t="shared" si="4"/>
        <v>NEE</v>
      </c>
    </row>
    <row r="34" spans="1:25" ht="144">
      <c r="A34" s="15">
        <v>32</v>
      </c>
      <c r="B34" s="1" t="s">
        <v>161</v>
      </c>
      <c r="C34" s="19" t="s">
        <v>189</v>
      </c>
      <c r="D34" s="16" t="s">
        <v>190</v>
      </c>
      <c r="E34" s="27" t="s">
        <v>191</v>
      </c>
      <c r="F34" s="31" t="s">
        <v>192</v>
      </c>
      <c r="G34" s="1" t="s">
        <v>193</v>
      </c>
      <c r="H34" s="20" t="s">
        <v>27</v>
      </c>
      <c r="I34" s="20" t="s">
        <v>16</v>
      </c>
      <c r="J34" s="23" t="s">
        <v>194</v>
      </c>
      <c r="U34" s="17" t="str">
        <f t="shared" si="2"/>
        <v>NEE</v>
      </c>
      <c r="W34" s="17" t="str">
        <f t="shared" si="3"/>
        <v>NEE</v>
      </c>
      <c r="Y34" s="17" t="str">
        <f t="shared" si="4"/>
        <v>NEE</v>
      </c>
    </row>
    <row r="35" spans="1:25" ht="48">
      <c r="A35" s="15">
        <v>33</v>
      </c>
      <c r="B35" s="1" t="s">
        <v>161</v>
      </c>
      <c r="C35" s="19" t="s">
        <v>195</v>
      </c>
      <c r="D35" s="16" t="s">
        <v>196</v>
      </c>
      <c r="E35" s="1" t="s">
        <v>197</v>
      </c>
      <c r="F35" s="16" t="s">
        <v>198</v>
      </c>
      <c r="G35" s="1" t="s">
        <v>26</v>
      </c>
      <c r="H35" s="20" t="s">
        <v>26</v>
      </c>
      <c r="I35" s="20" t="s">
        <v>26</v>
      </c>
      <c r="J35" s="1"/>
      <c r="U35" s="17" t="str">
        <f t="shared" si="2"/>
        <v>NEE</v>
      </c>
      <c r="W35" s="17" t="str">
        <f t="shared" si="3"/>
        <v>NEE</v>
      </c>
      <c r="Y35" s="17" t="str">
        <f t="shared" si="4"/>
        <v>NEE</v>
      </c>
    </row>
    <row r="36" spans="1:25" ht="64">
      <c r="A36" s="15">
        <v>34</v>
      </c>
      <c r="B36" s="1" t="s">
        <v>161</v>
      </c>
      <c r="C36" s="19" t="s">
        <v>199</v>
      </c>
      <c r="D36" s="16" t="s">
        <v>200</v>
      </c>
      <c r="E36" s="7" t="s">
        <v>201</v>
      </c>
      <c r="F36" s="16" t="s">
        <v>202</v>
      </c>
      <c r="G36" s="1" t="s">
        <v>26</v>
      </c>
      <c r="H36" s="20" t="s">
        <v>26</v>
      </c>
      <c r="I36" s="20" t="s">
        <v>26</v>
      </c>
      <c r="J36" s="1"/>
      <c r="U36" s="17" t="str">
        <f t="shared" si="2"/>
        <v>NEE</v>
      </c>
      <c r="W36" s="17" t="str">
        <f t="shared" si="3"/>
        <v>NEE</v>
      </c>
      <c r="Y36" s="17" t="str">
        <f t="shared" si="4"/>
        <v>NEE</v>
      </c>
    </row>
    <row r="37" spans="1:25" ht="48">
      <c r="A37" s="15">
        <v>35</v>
      </c>
      <c r="B37" s="1" t="s">
        <v>161</v>
      </c>
      <c r="C37" s="19" t="s">
        <v>203</v>
      </c>
      <c r="D37" s="16" t="s">
        <v>204</v>
      </c>
      <c r="E37" s="32" t="s">
        <v>205</v>
      </c>
      <c r="F37" s="16" t="s">
        <v>206</v>
      </c>
      <c r="G37" s="1" t="s">
        <v>26</v>
      </c>
      <c r="H37" s="20" t="s">
        <v>26</v>
      </c>
      <c r="I37" s="20" t="s">
        <v>26</v>
      </c>
      <c r="J37" s="1"/>
      <c r="U37" s="17" t="str">
        <f t="shared" si="2"/>
        <v>NEE</v>
      </c>
      <c r="W37" s="17" t="str">
        <f t="shared" si="3"/>
        <v>NEE</v>
      </c>
      <c r="Y37" s="17" t="str">
        <f t="shared" si="4"/>
        <v>NEE</v>
      </c>
    </row>
    <row r="38" spans="1:25" ht="32">
      <c r="A38" s="15">
        <v>36</v>
      </c>
      <c r="B38" s="1" t="s">
        <v>161</v>
      </c>
      <c r="C38" s="19" t="s">
        <v>207</v>
      </c>
      <c r="D38" s="16" t="s">
        <v>208</v>
      </c>
      <c r="F38" s="16" t="s">
        <v>209</v>
      </c>
      <c r="G38" s="1" t="s">
        <v>26</v>
      </c>
      <c r="H38" s="20" t="s">
        <v>26</v>
      </c>
      <c r="I38" s="20" t="s">
        <v>26</v>
      </c>
      <c r="J38" s="1"/>
      <c r="U38" s="17" t="str">
        <f t="shared" si="2"/>
        <v>NEE</v>
      </c>
      <c r="W38" s="17" t="str">
        <f t="shared" si="3"/>
        <v>NEE</v>
      </c>
      <c r="Y38" s="17" t="str">
        <f t="shared" si="4"/>
        <v>NEE</v>
      </c>
    </row>
    <row r="39" spans="1:25" ht="32">
      <c r="A39" s="15">
        <v>37</v>
      </c>
      <c r="B39" s="1" t="s">
        <v>161</v>
      </c>
      <c r="C39" s="19" t="s">
        <v>210</v>
      </c>
      <c r="D39" s="16" t="s">
        <v>211</v>
      </c>
      <c r="E39" s="1" t="s">
        <v>212</v>
      </c>
      <c r="F39" s="16" t="s">
        <v>213</v>
      </c>
      <c r="G39" s="1" t="s">
        <v>26</v>
      </c>
      <c r="H39" s="20" t="s">
        <v>26</v>
      </c>
      <c r="I39" s="20" t="s">
        <v>26</v>
      </c>
      <c r="U39" s="17" t="str">
        <f t="shared" si="2"/>
        <v>NEE</v>
      </c>
      <c r="W39" s="17" t="str">
        <f t="shared" si="3"/>
        <v>NEE</v>
      </c>
      <c r="Y39" s="17" t="str">
        <f t="shared" si="4"/>
        <v>NEE</v>
      </c>
    </row>
    <row r="40" spans="1:25" ht="80">
      <c r="A40" s="15">
        <v>38</v>
      </c>
      <c r="B40" s="1" t="s">
        <v>161</v>
      </c>
      <c r="C40" s="19" t="s">
        <v>214</v>
      </c>
      <c r="D40" s="16" t="s">
        <v>215</v>
      </c>
      <c r="E40" s="1" t="s">
        <v>216</v>
      </c>
      <c r="F40" s="16" t="s">
        <v>213</v>
      </c>
      <c r="G40" s="1" t="s">
        <v>26</v>
      </c>
      <c r="H40" s="20" t="s">
        <v>26</v>
      </c>
      <c r="I40" s="20" t="s">
        <v>26</v>
      </c>
      <c r="U40" s="17" t="str">
        <f t="shared" si="2"/>
        <v>NEE</v>
      </c>
      <c r="W40" s="17" t="str">
        <f t="shared" si="3"/>
        <v>NEE</v>
      </c>
      <c r="Y40" s="17" t="str">
        <f t="shared" si="4"/>
        <v>NEE</v>
      </c>
    </row>
    <row r="41" spans="1:25" ht="23.5">
      <c r="A41" s="15">
        <v>39</v>
      </c>
      <c r="B41" s="15" t="s">
        <v>217</v>
      </c>
      <c r="C41" s="19" t="s">
        <v>218</v>
      </c>
      <c r="D41" s="16" t="s">
        <v>219</v>
      </c>
      <c r="E41" s="1" t="s">
        <v>220</v>
      </c>
      <c r="F41" s="35" t="s">
        <v>221</v>
      </c>
      <c r="G41" s="1" t="s">
        <v>26</v>
      </c>
      <c r="H41" s="4" t="s">
        <v>26</v>
      </c>
      <c r="I41" s="4" t="s">
        <v>26</v>
      </c>
      <c r="U41" s="17" t="str">
        <f t="shared" si="2"/>
        <v>NEE</v>
      </c>
      <c r="W41" s="17" t="str">
        <f t="shared" si="3"/>
        <v>NEE</v>
      </c>
      <c r="Y41" s="17" t="str">
        <f t="shared" si="4"/>
        <v>NEE</v>
      </c>
    </row>
    <row r="42" spans="1:25" ht="144" hidden="1">
      <c r="A42" s="15">
        <v>40</v>
      </c>
      <c r="B42" s="15" t="s">
        <v>217</v>
      </c>
      <c r="C42" s="19" t="s">
        <v>222</v>
      </c>
      <c r="D42" s="16" t="s">
        <v>223</v>
      </c>
      <c r="E42" s="1" t="s">
        <v>224</v>
      </c>
      <c r="F42" s="16" t="s">
        <v>225</v>
      </c>
      <c r="G42" s="1" t="s">
        <v>226</v>
      </c>
      <c r="H42" s="4" t="s">
        <v>27</v>
      </c>
      <c r="I42" s="4" t="s">
        <v>16</v>
      </c>
      <c r="J42" s="1" t="s">
        <v>227</v>
      </c>
      <c r="U42" s="17" t="str">
        <f t="shared" si="2"/>
        <v>NEE</v>
      </c>
      <c r="W42" s="17" t="str">
        <f t="shared" si="3"/>
        <v>NEE</v>
      </c>
      <c r="Y42" s="17" t="str">
        <f t="shared" si="4"/>
        <v>NEE</v>
      </c>
    </row>
    <row r="43" spans="1:25" ht="112" hidden="1">
      <c r="A43" s="15">
        <v>41</v>
      </c>
      <c r="B43" s="15" t="s">
        <v>217</v>
      </c>
      <c r="C43" s="19" t="s">
        <v>228</v>
      </c>
      <c r="D43" s="16" t="s">
        <v>229</v>
      </c>
      <c r="E43" s="1" t="s">
        <v>230</v>
      </c>
      <c r="F43" s="16" t="s">
        <v>231</v>
      </c>
      <c r="G43" s="1" t="s">
        <v>232</v>
      </c>
      <c r="H43" s="4" t="s">
        <v>26</v>
      </c>
      <c r="I43" s="4" t="s">
        <v>26</v>
      </c>
      <c r="U43" s="17" t="str">
        <f t="shared" si="2"/>
        <v>NEE</v>
      </c>
      <c r="W43" s="17" t="str">
        <f t="shared" si="3"/>
        <v>NEE</v>
      </c>
      <c r="Y43" s="17" t="str">
        <f t="shared" si="4"/>
        <v>NEE</v>
      </c>
    </row>
    <row r="44" spans="1:25" ht="23.5">
      <c r="A44" s="15">
        <v>42</v>
      </c>
      <c r="B44" s="15" t="s">
        <v>217</v>
      </c>
      <c r="C44" s="19" t="s">
        <v>233</v>
      </c>
      <c r="D44" s="16" t="s">
        <v>234</v>
      </c>
      <c r="E44" s="1" t="s">
        <v>235</v>
      </c>
      <c r="F44" s="35" t="s">
        <v>221</v>
      </c>
      <c r="G44" s="1" t="s">
        <v>26</v>
      </c>
      <c r="H44" s="4" t="s">
        <v>26</v>
      </c>
      <c r="I44" s="4" t="s">
        <v>26</v>
      </c>
      <c r="U44" s="17" t="str">
        <f t="shared" si="2"/>
        <v>NEE</v>
      </c>
      <c r="W44" s="17" t="str">
        <f t="shared" si="3"/>
        <v>NEE</v>
      </c>
      <c r="Y44" s="17" t="str">
        <f t="shared" si="4"/>
        <v>NEE</v>
      </c>
    </row>
    <row r="45" spans="1:25" ht="128">
      <c r="A45" s="15">
        <v>43</v>
      </c>
      <c r="B45" s="15" t="s">
        <v>236</v>
      </c>
      <c r="C45" s="19" t="s">
        <v>237</v>
      </c>
      <c r="D45" s="16" t="s">
        <v>238</v>
      </c>
      <c r="E45" s="33" t="s">
        <v>239</v>
      </c>
      <c r="F45" s="16" t="s">
        <v>240</v>
      </c>
      <c r="G45" s="16" t="s">
        <v>241</v>
      </c>
      <c r="H45" s="20" t="s">
        <v>26</v>
      </c>
      <c r="I45" s="20" t="s">
        <v>26</v>
      </c>
      <c r="J45" s="1"/>
      <c r="U45" s="17" t="str">
        <f t="shared" si="2"/>
        <v>NEE</v>
      </c>
      <c r="W45" s="17" t="str">
        <f t="shared" si="3"/>
        <v>NEE</v>
      </c>
      <c r="Y45" s="17" t="str">
        <f t="shared" si="4"/>
        <v>NEE</v>
      </c>
    </row>
    <row r="46" spans="1:25" ht="224">
      <c r="A46" s="15">
        <v>44</v>
      </c>
      <c r="B46" s="15" t="s">
        <v>236</v>
      </c>
      <c r="C46" s="19" t="s">
        <v>242</v>
      </c>
      <c r="D46" s="16" t="s">
        <v>243</v>
      </c>
      <c r="E46" s="16" t="s">
        <v>244</v>
      </c>
      <c r="F46" s="16" t="s">
        <v>245</v>
      </c>
      <c r="G46" s="16" t="s">
        <v>246</v>
      </c>
      <c r="H46" s="20" t="s">
        <v>17</v>
      </c>
      <c r="I46" s="20" t="s">
        <v>27</v>
      </c>
      <c r="J46" s="7" t="s">
        <v>247</v>
      </c>
      <c r="U46" s="17" t="str">
        <f t="shared" si="2"/>
        <v>JA</v>
      </c>
      <c r="W46" s="17" t="str">
        <f t="shared" si="3"/>
        <v>JA</v>
      </c>
      <c r="Y46" s="17" t="str">
        <f t="shared" si="4"/>
        <v>JA</v>
      </c>
    </row>
    <row r="47" spans="1:25" ht="208">
      <c r="A47" s="15">
        <v>45</v>
      </c>
      <c r="B47" s="15" t="s">
        <v>236</v>
      </c>
      <c r="C47" s="19" t="s">
        <v>248</v>
      </c>
      <c r="D47" s="16" t="s">
        <v>249</v>
      </c>
      <c r="E47" s="33" t="s">
        <v>250</v>
      </c>
      <c r="F47" s="16" t="s">
        <v>251</v>
      </c>
      <c r="G47" s="16" t="s">
        <v>252</v>
      </c>
      <c r="H47" s="20" t="s">
        <v>27</v>
      </c>
      <c r="I47" s="20" t="s">
        <v>27</v>
      </c>
      <c r="J47" s="7" t="s">
        <v>253</v>
      </c>
      <c r="U47" s="17" t="str">
        <f t="shared" si="2"/>
        <v>NEE</v>
      </c>
      <c r="W47" s="17" t="str">
        <f t="shared" si="3"/>
        <v>JA</v>
      </c>
      <c r="Y47" s="17" t="str">
        <f t="shared" si="4"/>
        <v>Ja</v>
      </c>
    </row>
    <row r="48" spans="1:25" ht="23.5">
      <c r="A48" s="15">
        <v>46</v>
      </c>
      <c r="B48" s="15" t="s">
        <v>236</v>
      </c>
      <c r="C48" s="19" t="s">
        <v>254</v>
      </c>
      <c r="D48" s="16" t="s">
        <v>255</v>
      </c>
      <c r="E48" s="16"/>
      <c r="F48" s="35" t="s">
        <v>221</v>
      </c>
      <c r="G48" s="16" t="s">
        <v>26</v>
      </c>
      <c r="H48" s="20" t="s">
        <v>26</v>
      </c>
      <c r="I48" s="20" t="s">
        <v>26</v>
      </c>
      <c r="J48" s="1"/>
      <c r="U48" s="17" t="str">
        <f t="shared" si="2"/>
        <v>NEE</v>
      </c>
      <c r="W48" s="17" t="str">
        <f t="shared" si="3"/>
        <v>NEE</v>
      </c>
      <c r="Y48" s="17" t="str">
        <f t="shared" si="4"/>
        <v>NEE</v>
      </c>
    </row>
    <row r="49" spans="1:27" ht="23.5">
      <c r="A49" s="15">
        <v>47</v>
      </c>
      <c r="B49" s="15" t="s">
        <v>236</v>
      </c>
      <c r="C49" s="19" t="s">
        <v>256</v>
      </c>
      <c r="D49" s="16" t="s">
        <v>257</v>
      </c>
      <c r="F49" s="35" t="s">
        <v>221</v>
      </c>
      <c r="G49" s="16" t="s">
        <v>26</v>
      </c>
      <c r="H49" s="20" t="s">
        <v>26</v>
      </c>
      <c r="I49" s="20" t="s">
        <v>26</v>
      </c>
      <c r="J49" s="1"/>
      <c r="U49" s="17" t="str">
        <f t="shared" si="2"/>
        <v>NEE</v>
      </c>
      <c r="W49" s="17" t="str">
        <f t="shared" si="3"/>
        <v>NEE</v>
      </c>
      <c r="Y49" s="17" t="str">
        <f t="shared" si="4"/>
        <v>NEE</v>
      </c>
    </row>
    <row r="50" spans="1:27" ht="23.5">
      <c r="A50" s="15">
        <v>48</v>
      </c>
      <c r="B50" s="15" t="s">
        <v>236</v>
      </c>
      <c r="C50" s="19" t="s">
        <v>258</v>
      </c>
      <c r="D50" s="16" t="s">
        <v>259</v>
      </c>
      <c r="E50" s="16"/>
      <c r="F50" s="35" t="s">
        <v>221</v>
      </c>
      <c r="G50" s="16" t="s">
        <v>26</v>
      </c>
      <c r="H50" s="20" t="s">
        <v>26</v>
      </c>
      <c r="I50" s="20" t="s">
        <v>26</v>
      </c>
      <c r="J50" s="1"/>
      <c r="U50" s="17" t="str">
        <f t="shared" si="2"/>
        <v>NEE</v>
      </c>
      <c r="W50" s="17" t="str">
        <f t="shared" si="3"/>
        <v>NEE</v>
      </c>
      <c r="Y50" s="17" t="str">
        <f t="shared" si="4"/>
        <v>NEE</v>
      </c>
    </row>
    <row r="51" spans="1:27" ht="32">
      <c r="A51" s="15">
        <v>49</v>
      </c>
      <c r="B51" s="15" t="s">
        <v>236</v>
      </c>
      <c r="C51" s="19" t="s">
        <v>260</v>
      </c>
      <c r="D51" s="16" t="s">
        <v>261</v>
      </c>
      <c r="F51" s="35" t="s">
        <v>221</v>
      </c>
      <c r="G51" s="16" t="s">
        <v>26</v>
      </c>
      <c r="H51" s="20" t="s">
        <v>26</v>
      </c>
      <c r="I51" s="20" t="s">
        <v>26</v>
      </c>
      <c r="J51" s="1"/>
      <c r="U51" s="17" t="str">
        <f t="shared" si="2"/>
        <v>NEE</v>
      </c>
      <c r="W51" s="17" t="str">
        <f t="shared" si="3"/>
        <v>NEE</v>
      </c>
      <c r="Y51" s="17" t="str">
        <f t="shared" si="4"/>
        <v>NEE</v>
      </c>
    </row>
    <row r="52" spans="1:27" ht="23.5">
      <c r="A52" s="15">
        <v>50</v>
      </c>
      <c r="B52" s="15" t="s">
        <v>236</v>
      </c>
      <c r="C52" s="19" t="s">
        <v>262</v>
      </c>
      <c r="D52" s="16" t="s">
        <v>263</v>
      </c>
      <c r="E52" s="14"/>
      <c r="F52" s="35" t="s">
        <v>221</v>
      </c>
      <c r="G52" s="16" t="s">
        <v>26</v>
      </c>
      <c r="H52" s="20" t="s">
        <v>26</v>
      </c>
      <c r="I52" s="20" t="s">
        <v>26</v>
      </c>
      <c r="J52" s="1"/>
      <c r="U52" s="17" t="str">
        <f t="shared" si="2"/>
        <v>NEE</v>
      </c>
      <c r="W52" s="17" t="str">
        <f t="shared" si="3"/>
        <v>NEE</v>
      </c>
      <c r="Y52" s="17" t="str">
        <f t="shared" si="4"/>
        <v>NEE</v>
      </c>
    </row>
    <row r="53" spans="1:27" ht="23.5">
      <c r="A53" s="15">
        <v>51</v>
      </c>
      <c r="B53" s="15" t="s">
        <v>236</v>
      </c>
      <c r="C53" s="19" t="s">
        <v>264</v>
      </c>
      <c r="D53" s="16" t="s">
        <v>265</v>
      </c>
      <c r="E53" s="32"/>
      <c r="F53" s="35" t="s">
        <v>221</v>
      </c>
      <c r="G53" s="16" t="s">
        <v>26</v>
      </c>
      <c r="H53" s="20" t="s">
        <v>26</v>
      </c>
      <c r="I53" s="20" t="s">
        <v>26</v>
      </c>
      <c r="J53" s="1"/>
      <c r="U53" s="17" t="str">
        <f t="shared" si="2"/>
        <v>NEE</v>
      </c>
      <c r="W53" s="17" t="str">
        <f t="shared" si="3"/>
        <v>NEE</v>
      </c>
      <c r="Y53" s="17" t="str">
        <f t="shared" si="4"/>
        <v>NEE</v>
      </c>
    </row>
    <row r="54" spans="1:27" ht="23.5">
      <c r="A54" s="15">
        <v>52</v>
      </c>
      <c r="B54" s="15" t="s">
        <v>236</v>
      </c>
      <c r="C54" s="19" t="s">
        <v>266</v>
      </c>
      <c r="D54" s="16" t="s">
        <v>267</v>
      </c>
      <c r="F54" s="35" t="s">
        <v>221</v>
      </c>
      <c r="G54" s="16" t="s">
        <v>26</v>
      </c>
      <c r="H54" s="20" t="s">
        <v>26</v>
      </c>
      <c r="I54" s="20" t="s">
        <v>26</v>
      </c>
      <c r="J54" s="1"/>
      <c r="U54" s="17" t="str">
        <f t="shared" si="2"/>
        <v>NEE</v>
      </c>
      <c r="W54" s="17" t="str">
        <f t="shared" si="3"/>
        <v>NEE</v>
      </c>
      <c r="Y54" s="17" t="str">
        <f t="shared" si="4"/>
        <v>NEE</v>
      </c>
    </row>
    <row r="55" spans="1:27" ht="23.5">
      <c r="A55" s="15">
        <v>53</v>
      </c>
      <c r="B55" s="15" t="s">
        <v>236</v>
      </c>
      <c r="C55" s="19" t="s">
        <v>268</v>
      </c>
      <c r="D55" s="16" t="s">
        <v>269</v>
      </c>
      <c r="F55" s="35" t="s">
        <v>221</v>
      </c>
      <c r="G55" s="16" t="s">
        <v>26</v>
      </c>
      <c r="H55" s="20" t="s">
        <v>26</v>
      </c>
      <c r="I55" s="20" t="s">
        <v>26</v>
      </c>
      <c r="U55" s="17" t="str">
        <f t="shared" si="2"/>
        <v>NEE</v>
      </c>
      <c r="W55" s="17" t="str">
        <f t="shared" si="3"/>
        <v>NEE</v>
      </c>
      <c r="Y55" s="17" t="str">
        <f t="shared" si="4"/>
        <v>NEE</v>
      </c>
    </row>
    <row r="56" spans="1:27" ht="23.5">
      <c r="A56" s="15">
        <v>54</v>
      </c>
      <c r="B56" s="15" t="s">
        <v>236</v>
      </c>
      <c r="C56" s="19" t="s">
        <v>270</v>
      </c>
      <c r="D56" s="16" t="s">
        <v>271</v>
      </c>
      <c r="F56" s="35" t="s">
        <v>221</v>
      </c>
      <c r="G56" s="16" t="s">
        <v>26</v>
      </c>
      <c r="H56" s="20" t="s">
        <v>26</v>
      </c>
      <c r="I56" s="20" t="s">
        <v>26</v>
      </c>
      <c r="U56" s="17" t="str">
        <f t="shared" si="2"/>
        <v>NEE</v>
      </c>
      <c r="W56" s="17" t="str">
        <f t="shared" si="3"/>
        <v>NEE</v>
      </c>
      <c r="Y56" s="17" t="str">
        <f t="shared" si="4"/>
        <v>NEE</v>
      </c>
    </row>
    <row r="57" spans="1:27" ht="23.5">
      <c r="A57" s="15">
        <v>55</v>
      </c>
      <c r="B57" s="15" t="s">
        <v>236</v>
      </c>
      <c r="C57" s="19" t="s">
        <v>272</v>
      </c>
      <c r="D57" s="16" t="s">
        <v>273</v>
      </c>
      <c r="F57" s="35" t="s">
        <v>221</v>
      </c>
      <c r="G57" s="16" t="s">
        <v>26</v>
      </c>
      <c r="H57" s="20" t="s">
        <v>26</v>
      </c>
      <c r="I57" s="20" t="s">
        <v>26</v>
      </c>
      <c r="U57" s="17" t="str">
        <f t="shared" si="2"/>
        <v>NEE</v>
      </c>
      <c r="W57" s="17" t="str">
        <f t="shared" si="3"/>
        <v>NEE</v>
      </c>
      <c r="Y57" s="17" t="str">
        <f t="shared" si="4"/>
        <v>NEE</v>
      </c>
    </row>
    <row r="58" spans="1:27" ht="157.5">
      <c r="A58" s="15">
        <v>56</v>
      </c>
      <c r="B58" s="15" t="s">
        <v>274</v>
      </c>
      <c r="C58" s="19" t="s">
        <v>275</v>
      </c>
      <c r="D58" s="16" t="s">
        <v>276</v>
      </c>
      <c r="E58" s="14" t="s">
        <v>277</v>
      </c>
      <c r="F58" s="6" t="s">
        <v>278</v>
      </c>
      <c r="G58" s="1" t="s">
        <v>279</v>
      </c>
      <c r="H58" s="20" t="s">
        <v>17</v>
      </c>
      <c r="I58" s="20" t="s">
        <v>17</v>
      </c>
      <c r="J58" s="1" t="s">
        <v>280</v>
      </c>
      <c r="U58" s="17" t="str">
        <f t="shared" si="2"/>
        <v>JA</v>
      </c>
      <c r="W58" s="17" t="str">
        <f t="shared" si="3"/>
        <v>JA</v>
      </c>
      <c r="Y58" s="17" t="str">
        <f t="shared" si="4"/>
        <v>JA</v>
      </c>
    </row>
    <row r="59" spans="1:27" ht="112" hidden="1">
      <c r="A59" s="15">
        <v>57</v>
      </c>
      <c r="B59" s="15" t="s">
        <v>274</v>
      </c>
      <c r="C59" s="19" t="s">
        <v>281</v>
      </c>
      <c r="D59" s="16" t="s">
        <v>282</v>
      </c>
      <c r="E59" s="1" t="s">
        <v>283</v>
      </c>
      <c r="F59" s="16" t="s">
        <v>284</v>
      </c>
      <c r="G59" s="1" t="s">
        <v>285</v>
      </c>
      <c r="H59" s="20" t="s">
        <v>26</v>
      </c>
      <c r="I59" s="20" t="s">
        <v>26</v>
      </c>
      <c r="U59" s="17" t="str">
        <f t="shared" si="2"/>
        <v>NEE</v>
      </c>
      <c r="W59" s="17" t="str">
        <f t="shared" si="3"/>
        <v>NEE</v>
      </c>
      <c r="Y59" s="17" t="str">
        <f t="shared" si="4"/>
        <v>NEE</v>
      </c>
    </row>
    <row r="60" spans="1:27" ht="224" hidden="1">
      <c r="A60" s="15">
        <v>58</v>
      </c>
      <c r="B60" s="15" t="s">
        <v>274</v>
      </c>
      <c r="C60" s="19" t="s">
        <v>286</v>
      </c>
      <c r="D60" s="16" t="s">
        <v>287</v>
      </c>
      <c r="E60" s="1" t="s">
        <v>288</v>
      </c>
      <c r="F60" s="9" t="s">
        <v>289</v>
      </c>
      <c r="G60" s="1" t="s">
        <v>290</v>
      </c>
      <c r="H60" s="4" t="s">
        <v>26</v>
      </c>
      <c r="I60" s="4" t="s">
        <v>26</v>
      </c>
      <c r="J60" s="1"/>
      <c r="U60" s="17" t="str">
        <f t="shared" si="2"/>
        <v>NEE</v>
      </c>
      <c r="W60" s="17" t="str">
        <f t="shared" si="3"/>
        <v>NEE</v>
      </c>
      <c r="Y60" s="17" t="str">
        <f t="shared" si="4"/>
        <v>NEE</v>
      </c>
    </row>
    <row r="61" spans="1:27" ht="144">
      <c r="A61" s="15">
        <v>59</v>
      </c>
      <c r="B61" s="15" t="s">
        <v>274</v>
      </c>
      <c r="C61" s="19" t="s">
        <v>291</v>
      </c>
      <c r="D61" s="16" t="s">
        <v>292</v>
      </c>
      <c r="E61" s="1" t="s">
        <v>293</v>
      </c>
      <c r="F61" s="16" t="s">
        <v>294</v>
      </c>
      <c r="G61" s="1" t="s">
        <v>295</v>
      </c>
      <c r="H61" s="20" t="s">
        <v>26</v>
      </c>
      <c r="I61" s="20" t="s">
        <v>26</v>
      </c>
      <c r="J61" s="1"/>
      <c r="U61" s="17" t="str">
        <f t="shared" si="2"/>
        <v>NEE</v>
      </c>
      <c r="W61" s="17" t="str">
        <f t="shared" si="3"/>
        <v>NEE</v>
      </c>
      <c r="Y61" s="17" t="str">
        <f t="shared" si="4"/>
        <v>NEE</v>
      </c>
    </row>
    <row r="62" spans="1:27" ht="158.5">
      <c r="A62" s="15">
        <v>60</v>
      </c>
      <c r="B62" s="15" t="s">
        <v>274</v>
      </c>
      <c r="C62" s="19" t="s">
        <v>296</v>
      </c>
      <c r="D62" s="16" t="s">
        <v>297</v>
      </c>
      <c r="E62" s="1" t="s">
        <v>298</v>
      </c>
      <c r="F62" s="16" t="s">
        <v>299</v>
      </c>
      <c r="G62" s="1" t="s">
        <v>300</v>
      </c>
      <c r="H62" s="20" t="s">
        <v>26</v>
      </c>
      <c r="I62" s="20" t="s">
        <v>26</v>
      </c>
      <c r="J62" s="41" t="s">
        <v>301</v>
      </c>
      <c r="U62" s="17" t="str">
        <f t="shared" si="2"/>
        <v>NEE</v>
      </c>
      <c r="W62" s="17" t="str">
        <f t="shared" si="3"/>
        <v>NEE</v>
      </c>
      <c r="Y62" s="17" t="str">
        <f t="shared" si="4"/>
        <v>NEE</v>
      </c>
    </row>
    <row r="63" spans="1:27" ht="240">
      <c r="A63" s="15">
        <v>61</v>
      </c>
      <c r="B63" s="15" t="s">
        <v>274</v>
      </c>
      <c r="C63" s="19" t="s">
        <v>302</v>
      </c>
      <c r="D63" s="16" t="s">
        <v>303</v>
      </c>
      <c r="E63" s="16" t="s">
        <v>304</v>
      </c>
      <c r="F63" s="6" t="s">
        <v>305</v>
      </c>
      <c r="G63" s="1" t="s">
        <v>306</v>
      </c>
      <c r="H63" s="20" t="s">
        <v>17</v>
      </c>
      <c r="I63" s="20" t="s">
        <v>16</v>
      </c>
      <c r="J63" s="55" t="s">
        <v>307</v>
      </c>
      <c r="U63" s="17" t="str">
        <f t="shared" si="2"/>
        <v>NEE</v>
      </c>
      <c r="W63" s="17" t="str">
        <f t="shared" si="3"/>
        <v>NEE</v>
      </c>
      <c r="Y63" s="17" t="str">
        <f t="shared" si="4"/>
        <v>JA</v>
      </c>
      <c r="AA63" s="15" t="s">
        <v>107</v>
      </c>
    </row>
    <row r="64" spans="1:27" ht="207">
      <c r="A64" s="15">
        <v>62</v>
      </c>
      <c r="B64" s="15" t="s">
        <v>274</v>
      </c>
      <c r="C64" s="19" t="s">
        <v>308</v>
      </c>
      <c r="D64" s="16" t="s">
        <v>309</v>
      </c>
      <c r="E64" s="1" t="s">
        <v>310</v>
      </c>
      <c r="F64" s="6" t="s">
        <v>305</v>
      </c>
      <c r="G64" s="1" t="s">
        <v>311</v>
      </c>
      <c r="H64" s="20" t="s">
        <v>17</v>
      </c>
      <c r="I64" s="20" t="s">
        <v>16</v>
      </c>
      <c r="J64" s="1" t="s">
        <v>312</v>
      </c>
      <c r="U64" s="17" t="str">
        <f t="shared" si="2"/>
        <v>NEE</v>
      </c>
      <c r="W64" s="17" t="str">
        <f t="shared" si="3"/>
        <v>NEE</v>
      </c>
      <c r="Y64" s="17" t="str">
        <f t="shared" si="4"/>
        <v>JA</v>
      </c>
      <c r="AA64" s="15" t="s">
        <v>107</v>
      </c>
    </row>
    <row r="65" spans="1:27" ht="192">
      <c r="A65" s="15">
        <v>63</v>
      </c>
      <c r="B65" s="15" t="s">
        <v>274</v>
      </c>
      <c r="C65" s="19" t="s">
        <v>313</v>
      </c>
      <c r="D65" s="16" t="s">
        <v>314</v>
      </c>
      <c r="E65" s="14" t="s">
        <v>315</v>
      </c>
      <c r="F65" s="6" t="s">
        <v>305</v>
      </c>
      <c r="G65" s="1" t="s">
        <v>316</v>
      </c>
      <c r="H65" s="20" t="s">
        <v>17</v>
      </c>
      <c r="I65" s="20" t="s">
        <v>16</v>
      </c>
      <c r="J65" s="11" t="s">
        <v>317</v>
      </c>
      <c r="U65" s="17" t="str">
        <f t="shared" si="2"/>
        <v>NEE</v>
      </c>
      <c r="W65" s="17" t="str">
        <f t="shared" si="3"/>
        <v>NEE</v>
      </c>
      <c r="Y65" s="17" t="str">
        <f t="shared" si="4"/>
        <v>JA</v>
      </c>
      <c r="AA65" s="15" t="s">
        <v>107</v>
      </c>
    </row>
    <row r="66" spans="1:27" ht="208">
      <c r="A66" s="15">
        <v>64</v>
      </c>
      <c r="B66" s="15" t="s">
        <v>274</v>
      </c>
      <c r="C66" s="19" t="s">
        <v>318</v>
      </c>
      <c r="D66" s="16" t="s">
        <v>319</v>
      </c>
      <c r="E66" s="16" t="s">
        <v>320</v>
      </c>
      <c r="F66" s="6" t="s">
        <v>321</v>
      </c>
      <c r="G66" s="1" t="s">
        <v>322</v>
      </c>
      <c r="H66" s="20" t="s">
        <v>17</v>
      </c>
      <c r="I66" s="4" t="s">
        <v>27</v>
      </c>
      <c r="J66" s="1" t="s">
        <v>323</v>
      </c>
      <c r="U66" s="17" t="str">
        <f t="shared" si="2"/>
        <v>JA</v>
      </c>
      <c r="W66" s="17" t="str">
        <f t="shared" si="3"/>
        <v>JA</v>
      </c>
      <c r="Y66" s="17" t="str">
        <f t="shared" si="4"/>
        <v>JA</v>
      </c>
    </row>
    <row r="67" spans="1:27" ht="240">
      <c r="A67" s="15">
        <v>65</v>
      </c>
      <c r="B67" s="15" t="s">
        <v>274</v>
      </c>
      <c r="C67" s="19" t="s">
        <v>324</v>
      </c>
      <c r="D67" s="16" t="s">
        <v>325</v>
      </c>
      <c r="E67" s="1" t="s">
        <v>326</v>
      </c>
      <c r="F67" s="16" t="s">
        <v>327</v>
      </c>
      <c r="G67" s="10" t="s">
        <v>328</v>
      </c>
      <c r="H67" s="20" t="s">
        <v>27</v>
      </c>
      <c r="I67" s="20" t="s">
        <v>16</v>
      </c>
      <c r="J67" s="1" t="s">
        <v>329</v>
      </c>
      <c r="U67" s="17" t="str">
        <f t="shared" si="2"/>
        <v>NEE</v>
      </c>
      <c r="W67" s="17" t="str">
        <f t="shared" si="3"/>
        <v>NEE</v>
      </c>
      <c r="Y67" s="17" t="str">
        <f t="shared" si="4"/>
        <v>NEE</v>
      </c>
    </row>
    <row r="68" spans="1:27" ht="272">
      <c r="A68" s="15">
        <v>66</v>
      </c>
      <c r="B68" s="15" t="s">
        <v>274</v>
      </c>
      <c r="C68" s="19" t="s">
        <v>330</v>
      </c>
      <c r="D68" s="16" t="s">
        <v>331</v>
      </c>
      <c r="E68" s="1" t="s">
        <v>332</v>
      </c>
      <c r="F68" s="10" t="s">
        <v>333</v>
      </c>
      <c r="G68" s="1" t="s">
        <v>334</v>
      </c>
      <c r="H68" s="4" t="s">
        <v>17</v>
      </c>
      <c r="I68" s="4" t="s">
        <v>16</v>
      </c>
      <c r="J68" s="23" t="s">
        <v>335</v>
      </c>
      <c r="S68" s="40"/>
      <c r="U68" s="17" t="str">
        <f t="shared" si="2"/>
        <v>NEE</v>
      </c>
      <c r="W68" s="17" t="str">
        <f t="shared" si="3"/>
        <v>NEE</v>
      </c>
      <c r="Y68" s="17" t="str">
        <f t="shared" si="4"/>
        <v>JA</v>
      </c>
      <c r="AA68" s="34"/>
    </row>
    <row r="69" spans="1:27" ht="176">
      <c r="A69" s="15">
        <v>67</v>
      </c>
      <c r="B69" s="15" t="s">
        <v>274</v>
      </c>
      <c r="C69" s="19" t="s">
        <v>336</v>
      </c>
      <c r="D69" s="16" t="s">
        <v>337</v>
      </c>
      <c r="E69" s="1" t="s">
        <v>338</v>
      </c>
      <c r="F69" s="9" t="s">
        <v>339</v>
      </c>
      <c r="G69" s="1" t="s">
        <v>340</v>
      </c>
      <c r="H69" s="4" t="s">
        <v>27</v>
      </c>
      <c r="I69" s="4" t="s">
        <v>16</v>
      </c>
      <c r="J69" s="23" t="s">
        <v>341</v>
      </c>
      <c r="U69" s="17" t="str">
        <f t="shared" si="2"/>
        <v>NEE</v>
      </c>
      <c r="W69" s="17" t="str">
        <f t="shared" si="3"/>
        <v>NEE</v>
      </c>
      <c r="Y69" s="17" t="str">
        <f t="shared" si="4"/>
        <v>NEE</v>
      </c>
    </row>
    <row r="70" spans="1:27" ht="80">
      <c r="A70" s="15">
        <v>68</v>
      </c>
      <c r="B70" s="15" t="s">
        <v>274</v>
      </c>
      <c r="C70" s="19" t="s">
        <v>342</v>
      </c>
      <c r="D70" s="16" t="s">
        <v>343</v>
      </c>
      <c r="E70" s="1" t="s">
        <v>344</v>
      </c>
      <c r="F70" s="9" t="s">
        <v>345</v>
      </c>
      <c r="G70" s="1" t="s">
        <v>346</v>
      </c>
      <c r="H70" s="4" t="s">
        <v>26</v>
      </c>
      <c r="I70" s="4" t="s">
        <v>26</v>
      </c>
      <c r="U70" s="17" t="str">
        <f t="shared" si="2"/>
        <v>NEE</v>
      </c>
      <c r="W70" s="17" t="str">
        <f t="shared" si="3"/>
        <v>NEE</v>
      </c>
      <c r="Y70" s="17" t="str">
        <f t="shared" si="4"/>
        <v>NEE</v>
      </c>
    </row>
    <row r="71" spans="1:27" ht="368">
      <c r="A71" s="15">
        <v>69</v>
      </c>
      <c r="B71" s="15" t="s">
        <v>274</v>
      </c>
      <c r="C71" s="19" t="s">
        <v>347</v>
      </c>
      <c r="D71" s="16" t="s">
        <v>348</v>
      </c>
      <c r="E71" s="7" t="s">
        <v>349</v>
      </c>
      <c r="F71" s="10" t="s">
        <v>350</v>
      </c>
      <c r="G71" s="55" t="s">
        <v>351</v>
      </c>
      <c r="H71" s="4" t="s">
        <v>352</v>
      </c>
      <c r="I71" s="4" t="s">
        <v>17</v>
      </c>
      <c r="J71" s="23" t="s">
        <v>353</v>
      </c>
      <c r="U71" s="17" t="str">
        <f t="shared" ref="U71:U79" si="5">IF(H71="NVT","NEE",IF(H71="L","NEE",IF(I71="L","NEE",IF(H71="M","NEE","JA"))))</f>
        <v>JA</v>
      </c>
      <c r="W71" s="17" t="str">
        <f t="shared" ref="W71:W76" si="6">IF(H71="NVT","NEE",IF(H71="L","NEE",IF(I71="L","NEE","JA")))</f>
        <v>JA</v>
      </c>
      <c r="Y71" s="17" t="str">
        <f t="shared" ref="Y71:Y76" si="7">IF(H71="H","JA",IF(I71="H","Ja",IF(H71="M",(IF(I71="M","Ja","NEE")),"NEE")))</f>
        <v>Ja</v>
      </c>
    </row>
    <row r="72" spans="1:27" ht="128">
      <c r="A72" s="15">
        <v>70</v>
      </c>
      <c r="B72" s="15" t="s">
        <v>274</v>
      </c>
      <c r="C72" s="19" t="s">
        <v>354</v>
      </c>
      <c r="D72" s="16" t="s">
        <v>355</v>
      </c>
      <c r="E72" s="1" t="s">
        <v>356</v>
      </c>
      <c r="F72" s="16" t="s">
        <v>357</v>
      </c>
      <c r="G72" s="1" t="s">
        <v>358</v>
      </c>
      <c r="H72" s="4" t="s">
        <v>26</v>
      </c>
      <c r="I72" s="4" t="s">
        <v>26</v>
      </c>
      <c r="U72" s="17" t="str">
        <f t="shared" si="5"/>
        <v>NEE</v>
      </c>
      <c r="W72" s="17" t="str">
        <f t="shared" si="6"/>
        <v>NEE</v>
      </c>
      <c r="Y72" s="17" t="str">
        <f t="shared" si="7"/>
        <v>NEE</v>
      </c>
    </row>
    <row r="73" spans="1:27" ht="128">
      <c r="A73" s="15">
        <v>71</v>
      </c>
      <c r="B73" s="15" t="s">
        <v>274</v>
      </c>
      <c r="C73" s="19" t="s">
        <v>359</v>
      </c>
      <c r="D73" s="16" t="s">
        <v>360</v>
      </c>
      <c r="E73" s="1" t="s">
        <v>361</v>
      </c>
      <c r="F73" s="16" t="s">
        <v>357</v>
      </c>
      <c r="G73" s="1" t="s">
        <v>362</v>
      </c>
      <c r="H73" s="4" t="s">
        <v>26</v>
      </c>
      <c r="I73" s="4" t="s">
        <v>26</v>
      </c>
      <c r="J73" s="23"/>
      <c r="U73" s="17" t="str">
        <f t="shared" si="5"/>
        <v>NEE</v>
      </c>
      <c r="W73" s="17" t="str">
        <f t="shared" si="6"/>
        <v>NEE</v>
      </c>
      <c r="Y73" s="17" t="str">
        <f t="shared" si="7"/>
        <v>NEE</v>
      </c>
    </row>
    <row r="74" spans="1:27" ht="224">
      <c r="A74" s="15">
        <v>72</v>
      </c>
      <c r="B74" s="15" t="s">
        <v>274</v>
      </c>
      <c r="C74" s="19" t="s">
        <v>363</v>
      </c>
      <c r="D74" s="16" t="s">
        <v>364</v>
      </c>
      <c r="E74" s="1" t="s">
        <v>365</v>
      </c>
      <c r="F74" s="10" t="s">
        <v>366</v>
      </c>
      <c r="G74" s="1" t="s">
        <v>367</v>
      </c>
      <c r="H74" s="58" t="s">
        <v>26</v>
      </c>
      <c r="I74" s="58" t="s">
        <v>26</v>
      </c>
      <c r="J74" s="59" t="s">
        <v>368</v>
      </c>
      <c r="U74" s="17" t="str">
        <f t="shared" si="5"/>
        <v>NEE</v>
      </c>
      <c r="W74" s="17" t="str">
        <f t="shared" si="6"/>
        <v>NEE</v>
      </c>
      <c r="Y74" s="17" t="str">
        <f t="shared" si="7"/>
        <v>NEE</v>
      </c>
      <c r="AA74" s="15" t="s">
        <v>107</v>
      </c>
    </row>
    <row r="75" spans="1:27" ht="192">
      <c r="A75" s="15">
        <v>73</v>
      </c>
      <c r="B75" s="15" t="s">
        <v>274</v>
      </c>
      <c r="C75" s="19" t="s">
        <v>369</v>
      </c>
      <c r="D75" s="16" t="s">
        <v>370</v>
      </c>
      <c r="E75" s="1" t="s">
        <v>371</v>
      </c>
      <c r="F75" s="16" t="s">
        <v>372</v>
      </c>
      <c r="G75" s="1" t="s">
        <v>373</v>
      </c>
      <c r="H75" s="4" t="s">
        <v>352</v>
      </c>
      <c r="I75" s="4" t="s">
        <v>16</v>
      </c>
      <c r="J75" s="23" t="s">
        <v>374</v>
      </c>
      <c r="U75" s="17" t="str">
        <f t="shared" si="5"/>
        <v>NEE</v>
      </c>
      <c r="W75" s="17" t="str">
        <f t="shared" si="6"/>
        <v>NEE</v>
      </c>
      <c r="Y75" s="17" t="str">
        <f t="shared" si="7"/>
        <v>NEE</v>
      </c>
    </row>
    <row r="76" spans="1:27" ht="96">
      <c r="A76" s="15">
        <v>74</v>
      </c>
      <c r="B76" s="15" t="s">
        <v>274</v>
      </c>
      <c r="C76" s="19" t="s">
        <v>375</v>
      </c>
      <c r="D76" s="16" t="s">
        <v>376</v>
      </c>
      <c r="E76" s="1" t="s">
        <v>377</v>
      </c>
      <c r="F76" s="16" t="s">
        <v>378</v>
      </c>
      <c r="G76" s="1" t="s">
        <v>379</v>
      </c>
      <c r="H76" s="4" t="s">
        <v>26</v>
      </c>
      <c r="I76" s="4" t="s">
        <v>26</v>
      </c>
      <c r="U76" s="17" t="str">
        <f t="shared" si="5"/>
        <v>NEE</v>
      </c>
      <c r="W76" s="17" t="str">
        <f t="shared" si="6"/>
        <v>NEE</v>
      </c>
      <c r="Y76" s="17" t="str">
        <f t="shared" si="7"/>
        <v>NEE</v>
      </c>
    </row>
    <row r="77" spans="1:27" ht="32">
      <c r="A77" s="15">
        <v>75</v>
      </c>
      <c r="B77" s="15" t="s">
        <v>380</v>
      </c>
      <c r="C77" s="19" t="s">
        <v>381</v>
      </c>
      <c r="D77" s="19" t="s">
        <v>382</v>
      </c>
      <c r="E77" s="1" t="s">
        <v>383</v>
      </c>
      <c r="F77" s="16" t="s">
        <v>384</v>
      </c>
      <c r="G77" s="1" t="s">
        <v>26</v>
      </c>
      <c r="H77" s="4" t="s">
        <v>26</v>
      </c>
      <c r="I77" s="4" t="s">
        <v>26</v>
      </c>
      <c r="U77" s="17" t="str">
        <f t="shared" si="5"/>
        <v>NEE</v>
      </c>
      <c r="W77" s="17" t="str">
        <f t="shared" ref="W77:W79" si="8">IF(H77="NVT","NEE",IF(H77="L","NEE",IF(I77="L","NEE","JA")))</f>
        <v>NEE</v>
      </c>
      <c r="Y77" s="17" t="str">
        <f t="shared" ref="Y77:Y79" si="9">IF(H77="H","JA",IF(I77="H","Ja",IF(H77="M",(IF(I77="M","Ja","NEE")),"NEE")))</f>
        <v>NEE</v>
      </c>
    </row>
    <row r="78" spans="1:27" ht="23.5">
      <c r="A78" s="15">
        <v>76</v>
      </c>
      <c r="B78" s="15" t="s">
        <v>380</v>
      </c>
      <c r="C78" s="19" t="s">
        <v>385</v>
      </c>
      <c r="D78" s="19" t="s">
        <v>386</v>
      </c>
      <c r="E78" s="1" t="s">
        <v>387</v>
      </c>
      <c r="F78" s="16" t="s">
        <v>384</v>
      </c>
      <c r="G78" s="1" t="s">
        <v>26</v>
      </c>
      <c r="H78" s="4" t="s">
        <v>26</v>
      </c>
      <c r="I78" s="4" t="s">
        <v>26</v>
      </c>
      <c r="U78" s="17" t="str">
        <f t="shared" si="5"/>
        <v>NEE</v>
      </c>
      <c r="W78" s="17" t="str">
        <f t="shared" si="8"/>
        <v>NEE</v>
      </c>
      <c r="Y78" s="17" t="str">
        <f t="shared" si="9"/>
        <v>NEE</v>
      </c>
    </row>
    <row r="79" spans="1:27" ht="128">
      <c r="A79" s="15">
        <v>77</v>
      </c>
      <c r="B79" s="15" t="s">
        <v>380</v>
      </c>
      <c r="C79" s="19" t="s">
        <v>388</v>
      </c>
      <c r="D79" s="16" t="s">
        <v>389</v>
      </c>
      <c r="E79" s="7" t="s">
        <v>390</v>
      </c>
      <c r="F79" s="16" t="s">
        <v>391</v>
      </c>
      <c r="G79" s="1" t="s">
        <v>392</v>
      </c>
      <c r="H79" s="4" t="s">
        <v>27</v>
      </c>
      <c r="I79" s="4" t="s">
        <v>16</v>
      </c>
      <c r="J79" s="23" t="s">
        <v>393</v>
      </c>
      <c r="U79" s="17" t="str">
        <f t="shared" si="5"/>
        <v>NEE</v>
      </c>
      <c r="W79" s="17" t="str">
        <f t="shared" si="8"/>
        <v>NEE</v>
      </c>
      <c r="Y79" s="17" t="str">
        <f t="shared" si="9"/>
        <v>NEE</v>
      </c>
    </row>
  </sheetData>
  <autoFilter xmlns:x14="http://schemas.microsoft.com/office/spreadsheetml/2009/9/main" ref="B2:S79" xr:uid="{EBB2E654-CBB2-724E-ADAF-81CCCFFC8DCA}">
    <filterColumn colId="4">
      <filters>
        <mc:AlternateContent xmlns:mc="http://schemas.openxmlformats.org/markup-compatibility/2006">
          <mc:Choice Requires="x14">
            <x14:filter val="Er zijn in 2024  geen uitbetalingen meer geweest. Deze subsidie dient dus niet verder beschouwd te worden."/>
            <x14:filter val="Geen"/>
            <x14:filter val="Geen - geen direct verband tussen de hulporganisatie en de impactbepalende factoren"/>
            <x14:filter val="Geen - geen direct verband tussen de subsidie voor de verenigingen en de impactbepalende factoren.  Indirecte impact via de verenigingen zou ook positief moeten zijn voor het milieu."/>
            <x14:filter val="Geen - geen direct verband tussen het onderzoek en de impactbepalende factoren.  Vermijden van dierenproeven leidt tot minder dieren, die ook vraag naar water, … verminderen"/>
            <x14:filter val="Geen - geen direct verband tussen het onderzoek en de impacts van bv. minder katten die zouden sterven en dus meer vraag naar water / voeding / … voor die katten"/>
            <x14:filter val="Geen - zorgt voor positieve effecten t.a.v. klimaatadaptatie. Geen indirecte negatieve effecten."/>
            <x14:filter val="Geen directe impact van de subsidie op de impactbepalende factoren (nl. = onderzoek naar hoe het keurmerk geoperationaliseerd kan worden en de communicatie errond)."/>
            <x14:filter val="Geen impact op een van de impactbepalende factoren."/>
            <x14:filter val="Geen_x000a_Geen directe impact op verkeer en transport. Directe impact: meer verkeersveiligheid."/>
            <x14:filter val="Geen."/>
            <x14:filter val="Geen._x000a_Het aanbieden van aanvullende deelsystemen op het openbaar vervoersnetwerk heeft als gevolg dat meer mensen de overstap kunnen maken van een individueel voertuig (eigen auto) naar openbaar vervoer in combinatie met de deelsytemen.  De subsidie leidt met andere woorden (indirect) tot minder uitstoot, minder materialengebruik, ..."/>
            <x14:filter val="Geen._x000a_Het gaat om het aanbieden van shuttlediensten die individueel vervoer per wagen vervangen.  Enkel positieve milieu-effecten."/>
            <x14:filter val="Klimaatmitigatie / Preventie en controle verontreiniging: bijkomende uitstoot doordat er meer wagens worden ingezet"/>
            <x14:filter val="Klimaatmitigatie / Preventie en controle verontreiniging: emissies van broeikasgassen en andere verontreinigde stoffen - als gevolg van een minder snelle overschakeling naar zero-emissie brandstoffen"/>
            <x14:filter val="Klimaatmitigatie / Preventie en controle verontreiniging: emissies van broeikasgassen en andere verontreinigde stoffen - als gevolg van een minder snelle overschakeling naar zero-emissie brandstoffen_x000a_Transitie circulaire economie: als gevolg van omschakeling naar aardgas met een after-market kit"/>
            <x14:filter val="Klimaatmitigatie / Preventie en controle verontreiniging: emissies van broeikasgassen en andere verontreinigde stoffen - als gevolg van een stijging van gebruik van deze voertuigen die doorgaans zwaarder en minder efficiënt zijn dan reguliere voertuigen"/>
            <x14:filter val="Klimaatmitigatie / Preventie en controle verontreiniging: emissies van broeikasgassen en andere verontreinigde stoffen _x000a_Transitie circulaire economie: als gevolg van omschakeling naar LPG of andere vloeibare koolwaterstoffen met een after-market kit"/>
            <x14:filter val="Klimaatmitigatie / Preventie en controle verontreiniging: hogere uitstoot als het gevold van het feit dat deze voertuigen (die een hogere uitstoot kennen dan de de nieuwere voertuigen) langer gebruikt blijven."/>
            <x14:filter val="Klimaatmitigatie / Preventie en controle verontreiniging: subsidie kan leiden tot toename transport (toename emissies door transport)"/>
            <x14:filter val="Klimaatmitigatie / Preventie en controle verontreiniging: verhoogde uitstoot van broeikasgassen en andere verontreinigende stoffen als gevolg van verhoogd wagengebruik (zonder gunstmaatregel zouden de auto's misschien niet tijdelijk ingevoerd zijn / minder controle of de voertuigen voldoen aan lokale emissienormen / ...)."/>
            <x14:filter val="Klimaatverandering mitigatie / preventie en bestrijding van verontreiniging: meer uitstoot van broeikasgassen en verontreinigende emissies als gevolg van de ontwikkeling van nieuwe industrie_x000a_Aanpassing aan klimaatverandering: meer industriële activiteit (meer verhard oppervlak)_x000a_Transitie naar circulaire economie: meer gebruik van (primaire) materialen als gevolg van de ontwikkeling van nieuwe industrie _x000a__x000a_Opmerking: er werd een DNSH-toetsing uitgevoerd op programmaniveau (niet op projectniveau) Het rapport ter zake concludeert dat alle voorgestelde activiteiten binnen beleidsdoelstellingen  van het EFRO programma worden geacht geen ernstige breuk te doen aan de milieudoelstellingen. Bij nazicht van de concrete projecten, lijken bovenstaande impactcategorieën wel relevant"/>
            <x14:filter val="Mitigatie klimaatverandering / Preventie en controle verontreiniging: Hogere uitstoot als gevolg van het feit dat er meer oldtimers zullen zijn, en / of ze meer gebruikt zullen worden.  Oldtimers dienen niet te beantwoorden aan emissienormen voor nieuwe wagens en dus een hogere uitstoot van CO2 kennen."/>
            <x14:filter val="Mitigatie klimaatverandering: hoger verbruik als gevolg van het opwarmen van een grotere leefruimte_x000a_Transitie circulaire economie: hoger gebruik van (primaire) materialen als gevolg van renovatiewerkzaamheden"/>
            <x14:filter val="Mitigatie klimaatverandering: kostenverlaging voor biologische landbouw - emissies per kg geproduceerd voedsel is (soms) groter dan bij traditionele landbouw (bv. productie van vlees).  _x000a__x000a_Positieve impact: impact per oppervlakte is vaak lager dan bij traditionele landbouw (bv. preventie en bestrijding van vervuiling)"/>
            <x14:filter val="Mitigatie klimaatverandering: meer bouwactiviteiten (meer verkeer)_x000a_Transitie circulaire economie: meer gebruik van (primaire) materialen als gevolg van toegenomen bouw- en renovatie activiteiten_x000a_Aanpassing aan klimaatverandering / Bescherming en herstel van biodiversiteit en ecosystemen: meer verhard oppervlak als gevolg van toegenomen bouwactiviteiten"/>
            <x14:filter val="Mitigatie klimaatverandering: meer bouwactiviteiten_x000a_Aanpassing aan klimaatverandering / Bescherming en herstel van biodiversiteit en ecosystemen: meer verhard oppervlak als gevolg van bouw sociale woningen"/>
            <x14:filter val="Mitigatie klimaatverandering: meer bouwactiviteiten_x000a_Adaptatie klimaatverandering / Bescherming en herstel van biodiversiteit en ecosystemen: toename van verhard oppervlak_x000a_Transitie circulaire economie: toegenomen gebruik van (primaire) materialen als gevolg van bouw- (en renovatie)activiteiten"/>
            <x14:filter val="Mitigatie klimaatverandering: meer bouwactiviteiten_x000a_Transitie circulaire economie: meer gebruik van (primaire) materialen als gevolg van meer renovatieactiviteiten_x000a_Aanpassing aan klimaatverandering / Bescherming en herstel van biodiversiteit en ecosystemen: meer verhard oppervlak als gevolg van bouw sociale woningen"/>
            <x14:filter val="Mitigatie klimaatverandering: meer bouwactiviteiten_x000a_Transitie circulaire economie: meer gebruik van (primaire) materialen als gevolg van toegenomen bouw- en renovatieactiviteiten_x000a_Aanpassing aan klimaatverandering / Bescherming en herstel van biodiversiteit en ecosystemen: meer verhard oppervlak"/>
            <x14:filter val="Mitigatie klimaatverandering: meer bouwactiviteiten_x000a_Transitie circulaire economie: meer gebruik van (primaire) materialen als gevolg van toegenomen bouw- en renovatieactiviteiten_x000a_Aanpassing aan klimaatverandering / Bescherming en herstel van biodiversiteit en ecosystemen: meer verhard oppervlak als gevolg van bouw betaalbare woningen"/>
            <x14:filter val="Mitigatie klimaatverandering: meer bouwactiviteiten_x000a_Transitie circulaire economie: meer gebruik van (primaire) materialen als gevolg van toegenomen bouw- en renovatieactiviteiten_x000a_Aanpassing aan klimaatverandering / Bescherming en herstel van biodiversiteit en ecosystemen: meer verhard oppervlak als gevolg van toename bouwactiviteiten"/>
            <x14:filter val="Mitigatie klimaatverandering: meer bouwactiviteiten_x000a_Transitie naar Circulaire Economie: toegenomen gebruik van (primaire) materialen tijdens renovatie_x000a_Adaptatie aan klimaatverandering / Bescherming en herstel van biodiversiteit en ecosystemen: toegenomen verhard oppervlak door renovatie (toegenomen bewoonbaar oppervlak)"/>
            <x14:filter val="Mitigatie klimaatverandering: subsidie leidt tot minder snelle afname, instandhouding of toename van de veestapel - cf.. redenering hierboven: alle kosten leiden tot de afweging verderzetten of niet van activiteiten.  Landbouwers betalen voor de diensten van de fokkerijverenigingen.  Als deze niet zouden gesubsidieerd worden en niet zouden bestaan - dan zouden ze ook geen bijdrage moeten betalen."/>
            <x14:filter val="Mitigatie klimaatverandering: subsidie tot minder snelle afname, instandhouding of toename van veestapel als gevolg van kostenvermindering voor veeteler. (Redenering: alle bijkomende kosten worden door veeteler meegenomen in de overweging verder te zetten of niet, i.e. het zou 'potentieel' een bepalende factor kunnen zijn - zonder naar de grootte van de kost te kijken)._x000a_"/>
            <x14:filter val="Mitigatie klimaatverandering: toename van de uitstoot van broeikasgassen (toegenomen gebruik van voertuigen)_x000a_Transitie circulaire economie: toegenomen productie van nieuwe auto's (snellere vervanging van wagens)_x000a_Preventie en controle verontreiniging: toegenomen vervuilende uitstoot door toegenomen gebruik van voertuigen"/>
            <x14:filter val="Mitigatie klimaatverandering: toename van de uitstoot van broeikasgassen door het 'oneigenlijk' gebruik van lichte vrachtwagens (privégebruik in plaats van professioneel gebruik)_x000a_Transitie circulaire economie: toename van de productie van lichte vrachtwagens door een bepaalde mate van 'oneigenlijk' gebruik_x000a_Preventie en controle verontreiniging: toename van de vervuilende uitstoot door het 'oneigenlijk' gebruik van lichte vrachtwagens (privégebruik in plaats van professioneel gebruik)"/>
            <x14:filter val="Mitigatie klimaatverandering: toename verwarming als gevolg van kostenverlaging voor huurders (gehuurde oppervlakte kan hoger zijn, of mogelijkheid tot het betalen van verwarming kan hoger zijn)"/>
            <x14:filter val="Mitigatie klimaatverandering: verhoogde uitstoot van broeikasgassen, vooral door toegenomen gebruik van bromfietsen en motorfietsen_x000a_Transitie circulaire economie: toegenomen productie van vooral bromfietsen en motorfietsen_x000a_Preventie en controle verontreiniging: verhoogde uitstoot van verontreinigende stoffen, vooral door toegenomen gebruik van bromfietsen en motorfietsen"/>
            <x14:filter val="Mitigiatie klimaatverandering / Preventie en controle verontreiniging: subsidie kan leiden tot toename van activiteiten in de bouw  / sloop en heropbouw (toegenomen verkeer / ...)_x000a_Transitie Circulaire Economie: subsidie kan leiden tot toename van activiteiten in de bouw (renovatie bedrijfsruimten) met meer (primair) materialengebruik als gevolg"/>
            <x14:filter val="Mitigiatie klimaatverandering / Preventie en controle verontreiniging: toename emissies als gevolg van toegenomen productie (verlaging kosten voor onderzoek en ontwikkeling)_x000a_Transitie Circulaire Economie: toename materialengebruik als gevolg van toegenomen productie (verlaging kosten voor onderzoek en ontwikkeling)"/>
            <x14:filter val="Mitigiatie klimaatverandering / Preventie en controle verontreiniging: toename emissies als gevolg van toegenomen productie (verlaging productiekosten)_x000a_Transitie Circulaire Economie: toename materialengebruik als gevolg van toegenomen productie (verlaging productiekosten)"/>
            <x14:filter val="Transitie Circulaire Economie - als gevolg van 'Aankoop van materiaal' voor onderzoek_x000a_Opmerking: enkel onderdeeltje van de subsidie dat gebruikt wordt voor de dekking van de kosten voor materiaal leidt mogelijk tot impact op het gebied van Transitie Circulaire Economie."/>
            <x14:filter val="Transitie Circulaire Economie:  de subsidie kan leiden tot een toename in sloopactiviteiten, waarna opnieuw wordt opgebouwd (toename gebruik van (primaire, niet-hernieuwbare) materialen)_x000a_Adaptatie klimaatverandering  / Bescherming en herstel van biodiversiteit en ecosystemen: toename verharding via aansnijden nieuwe  bouwgronden"/>
            <x14:filter val="Transitie Circulaire economie: _x000a_- subsidie kan leiden tot toename activiteiten in de maakindustrie via toename van de vraag naar producten die nuttig zijn in de aanpassing van woningen (bv. traplift)._x000a_- toename gebruik van (primair) materiaal als gevolg van renovatie activiteiten om de woning aan te passen aan hoge leeftijd"/>
            <x14:filter val="Transitie Circulaire Economie: materialengebruik voor bouw of renovatie van gebouw (dorpshuis, opslaginfrastructuur voor lokale producten, …)_x000a_Adaptatie klimaatverandering / Bescherming en herstel van biodiversiteit en ecosystemen: ev. gaat dit gepaard met verharding"/>
            <x14:filter val="Transitie Circulaire Economie: materialengebruik voor herinrichting, wandelpaden, wandelwegwijzers, …_x000a__x000a_Positieve impact: bv. ontharding bij heraanleg van dorpspleinen (adaptatie klimaatverandering / bescherming en herstel van biodiversiteit en ecosystemen)"/>
            <x14:filter val="Transitie circulaire economie: meer gebruik van zeldzame aardmetalen bij de productie van emissievrije (elektrische) voertuigen in vergelijking met auto's met verbrandingsmotoren (productie van de batterijen)_x000a__x000a_Positieve milieueffecten: minder uitstoot van broeikasgassen (mitigatie klimaatverandering) en andere vervuilende emissies (preventie en bestrijding van vervuiling)"/>
            <x14:filter val="Transitie Circulaire Economie: subsidie kan leiden tot toename activiteiten in de maakindustrie (nl. productie van de noodwoningen)_x000a_Adaptatie klimaatverandering / Bescherming en herstel van biodiversiteit en ecosystemen: bijkomende verharding op de plaats waar noodwoningen gebouwd worden"/>
            <x14:filter val="Transitie Circulaire Economie: subsidie kan leiden tot toename in gebruik van primaire niet-hernieuwbare materialen voor de productie laadpalen"/>
            <x14:filter val="Transitie Circulaire Economie: toenemend gebruik van (primaire) materialen als gevolg van bouwactiviteiten_x000a_Adaptatie klimaatverandering / Bescherming en herstel van biodiversiteit en ecosystemen: toename van verhard oppervlak als gevolg van de bouwactiviteiten"/>
            <x14:filter val="Transitie Circulaire Economie: verhoogd gebruik van (primaire) materialen vvoor het ombouwen van winkels naar woningen_x000a__x000a_Ev. indirecte effecten: mitigatie klimaatverandering / Preventie en controle verontreiniging- uitstoot als gevolg van meer mobiliteit in het gebied."/>
            <x14:filter val="Transitie Circulaire Economie: verhoogde plaatsing van toestellen (zonder verwijdering van oude toestellen)_x000a_Mitigatie klimaatverandering: grotere nood aan verwarming"/>
          </mc:Choice>
          <mc:Fallback>
            <filter val="Er zijn in 2024  geen uitbetalingen meer geweest. Deze subsidie dient dus niet verder beschouwd te worden."/>
            <filter val="Geen"/>
            <filter val="Geen - geen direct verband tussen de hulporganisatie en de impactbepalende factoren"/>
            <filter val="Geen - geen direct verband tussen de subsidie voor de verenigingen en de impactbepalende factoren.  Indirecte impact via de verenigingen zou ook positief moeten zijn voor het milieu."/>
            <filter val="Geen - geen direct verband tussen het onderzoek en de impactbepalende factoren.  Vermijden van dierenproeven leidt tot minder dieren, die ook vraag naar water, … verminderen"/>
            <filter val="Geen - geen direct verband tussen het onderzoek en de impacts van bv. minder katten die zouden sterven en dus meer vraag naar water / voeding / … voor die katten"/>
            <filter val="Geen - zorgt voor positieve effecten t.a.v. klimaatadaptatie. Geen indirecte negatieve effecten."/>
            <filter val="Geen directe impact van de subsidie op de impactbepalende factoren (nl. = onderzoek naar hoe het keurmerk geoperationaliseerd kan worden en de communicatie errond)."/>
            <filter val="Geen impact op een van de impactbepalende factoren."/>
            <filter val="Geen_x000a_Geen directe impact op verkeer en transport. Directe impact: meer verkeersveiligheid."/>
            <filter val="Geen."/>
            <filter val="Geen._x000a_Het gaat om het aanbieden van shuttlediensten die individueel vervoer per wagen vervangen.  Enkel positieve milieu-effecten."/>
            <filter val="Klimaatmitigatie / Preventie en controle verontreiniging: bijkomende uitstoot doordat er meer wagens worden ingezet"/>
            <filter val="Klimaatmitigatie / Preventie en controle verontreiniging: emissies van broeikasgassen en andere verontreinigde stoffen - als gevolg van een minder snelle overschakeling naar zero-emissie brandstoffen"/>
            <filter val="Klimaatmitigatie / Preventie en controle verontreiniging: emissies van broeikasgassen en andere verontreinigde stoffen - als gevolg van een stijging van gebruik van deze voertuigen die doorgaans zwaarder en minder efficiënt zijn dan reguliere voertuigen"/>
            <filter val="Klimaatmitigatie / Preventie en controle verontreiniging: emissies van broeikasgassen en andere verontreinigde stoffen _x000a_Transitie circulaire economie: als gevolg van omschakeling naar LPG of andere vloeibare koolwaterstoffen met een after-market kit"/>
            <filter val="Klimaatmitigatie / Preventie en controle verontreiniging: hogere uitstoot als het gevold van het feit dat deze voertuigen (die een hogere uitstoot kennen dan de de nieuwere voertuigen) langer gebruikt blijven."/>
            <filter val="Klimaatmitigatie / Preventie en controle verontreiniging: subsidie kan leiden tot toename transport (toename emissies door transport)"/>
            <filter val="Mitigatie klimaatverandering: hoger verbruik als gevolg van het opwarmen van een grotere leefruimte_x000a_Transitie circulaire economie: hoger gebruik van (primaire) materialen als gevolg van renovatiewerkzaamheden"/>
            <filter val="Mitigatie klimaatverandering: meer bouwactiviteiten_x000a_Aanpassing aan klimaatverandering / Bescherming en herstel van biodiversiteit en ecosystemen: meer verhard oppervlak als gevolg van bouw sociale woningen"/>
            <filter val="Mitigatie klimaatverandering: toename verwarming als gevolg van kostenverlaging voor huurders (gehuurde oppervlakte kan hoger zijn, of mogelijkheid tot het betalen van verwarming kan hoger zijn)"/>
            <filter val="Transitie Circulaire Economie: subsidie kan leiden tot toename in gebruik van primaire niet-hernieuwbare materialen voor de productie laadpalen"/>
            <filter val="Transitie Circulaire Economie: verhoogde plaatsing van toestellen (zonder verwijdering van oude toestellen)_x000a_Mitigatie klimaatverandering: grotere nood aan verwarming"/>
          </mc:Fallback>
        </mc:AlternateContent>
      </filters>
    </filterColumn>
  </autoFilter>
  <mergeCells count="1">
    <mergeCell ref="H1:J1"/>
  </mergeCells>
  <phoneticPr fontId="3" type="noConversion"/>
  <dataValidations disablePrompts="1" count="1">
    <dataValidation type="list" allowBlank="1" showInputMessage="1" showErrorMessage="1" sqref="K2:L2" xr:uid="{8B8F3F79-B05B-6647-9038-F9FA0A8F5B6D}">
      <formula1>$R$2:$R$4</formula1>
    </dataValidation>
  </dataValidations>
  <pageMargins left="0.7" right="0.7" top="0.75" bottom="0.75" header="0.3" footer="0.3"/>
  <pageSetup paperSize="9" orientation="portrait" horizontalDpi="4294967293"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7606F-0292-468A-B39E-AB4A5845FDC7}">
  <sheetPr>
    <tabColor rgb="FFE2FFDD"/>
    <pageSetUpPr fitToPage="1"/>
  </sheetPr>
  <dimension ref="A1:O106"/>
  <sheetViews>
    <sheetView tabSelected="1" workbookViewId="0">
      <selection activeCell="R3" sqref="R3"/>
    </sheetView>
  </sheetViews>
  <sheetFormatPr defaultColWidth="8.58203125" defaultRowHeight="16"/>
  <cols>
    <col min="1" max="1" width="8.58203125" style="49"/>
    <col min="2" max="2" width="26" style="49" bestFit="1" customWidth="1"/>
    <col min="3" max="3" width="19.83203125" style="49" bestFit="1" customWidth="1"/>
    <col min="4" max="4" width="8.58203125" style="49"/>
    <col min="5" max="5" width="32.08203125" style="49" bestFit="1" customWidth="1"/>
    <col min="6" max="6" width="70.08203125" style="49" customWidth="1"/>
    <col min="7" max="7" width="18" style="49" bestFit="1" customWidth="1"/>
    <col min="8" max="8" width="16.33203125" style="49" bestFit="1" customWidth="1"/>
    <col min="9" max="10" width="17.08203125" style="49" customWidth="1"/>
    <col min="11" max="11" width="8.58203125" style="49"/>
    <col min="12" max="12" width="48" style="49" customWidth="1"/>
    <col min="13" max="13" width="52.08203125" style="49" customWidth="1"/>
    <col min="14" max="14" width="8.58203125" style="49"/>
    <col min="15" max="15" width="43" style="50" customWidth="1"/>
    <col min="16" max="16384" width="8.58203125" style="49"/>
  </cols>
  <sheetData>
    <row r="1" spans="1:15">
      <c r="A1" s="47"/>
      <c r="B1" s="47"/>
      <c r="C1" s="47"/>
      <c r="D1" s="47"/>
      <c r="E1" s="47"/>
      <c r="F1" s="47"/>
      <c r="G1" s="47"/>
      <c r="H1" s="47"/>
      <c r="I1" s="47"/>
      <c r="J1" s="67" t="s">
        <v>394</v>
      </c>
      <c r="K1" s="67"/>
      <c r="L1" s="48"/>
      <c r="M1" s="47"/>
    </row>
    <row r="2" spans="1:15" ht="32">
      <c r="A2" s="47" t="s">
        <v>395</v>
      </c>
      <c r="B2" s="47" t="s">
        <v>396</v>
      </c>
      <c r="C2" s="47" t="s">
        <v>397</v>
      </c>
      <c r="D2" s="47" t="s">
        <v>398</v>
      </c>
      <c r="E2" s="47" t="s">
        <v>399</v>
      </c>
      <c r="F2" s="47" t="s">
        <v>400</v>
      </c>
      <c r="G2" s="47" t="s">
        <v>401</v>
      </c>
      <c r="H2" s="47" t="s">
        <v>402</v>
      </c>
      <c r="I2" s="47" t="s">
        <v>403</v>
      </c>
      <c r="J2" s="47" t="s">
        <v>404</v>
      </c>
      <c r="K2" s="47" t="s">
        <v>405</v>
      </c>
      <c r="L2" s="47" t="s">
        <v>406</v>
      </c>
      <c r="M2" s="47" t="s">
        <v>407</v>
      </c>
      <c r="O2" s="50" t="s">
        <v>408</v>
      </c>
    </row>
    <row r="3" spans="1:15" ht="304">
      <c r="A3" s="1">
        <v>1</v>
      </c>
      <c r="B3" s="1" t="s">
        <v>409</v>
      </c>
      <c r="C3" s="1" t="s">
        <v>410</v>
      </c>
      <c r="D3" s="1">
        <v>2024</v>
      </c>
      <c r="E3" s="1" t="s">
        <v>411</v>
      </c>
      <c r="F3" s="1" t="s">
        <v>412</v>
      </c>
      <c r="G3" s="1" t="s">
        <v>413</v>
      </c>
      <c r="H3" s="7" t="s">
        <v>414</v>
      </c>
      <c r="I3" s="52" t="s">
        <v>415</v>
      </c>
      <c r="J3" s="12">
        <v>13250</v>
      </c>
      <c r="K3" s="1" t="s">
        <v>416</v>
      </c>
      <c r="L3" s="1" t="s">
        <v>417</v>
      </c>
      <c r="M3" s="1" t="s">
        <v>418</v>
      </c>
      <c r="O3" s="51" t="s">
        <v>419</v>
      </c>
    </row>
    <row r="4" spans="1:15" ht="304">
      <c r="A4" s="1">
        <v>2</v>
      </c>
      <c r="B4" s="1" t="s">
        <v>420</v>
      </c>
      <c r="C4" s="1" t="s">
        <v>421</v>
      </c>
      <c r="D4" s="1">
        <v>2024</v>
      </c>
      <c r="E4" s="1" t="s">
        <v>422</v>
      </c>
      <c r="F4" s="1" t="s">
        <v>423</v>
      </c>
      <c r="G4" s="1" t="s">
        <v>413</v>
      </c>
      <c r="H4" s="1" t="s">
        <v>424</v>
      </c>
      <c r="I4" s="52" t="s">
        <v>425</v>
      </c>
      <c r="J4" s="12">
        <f>426180000-93700000</f>
        <v>332480000</v>
      </c>
      <c r="K4" s="1" t="s">
        <v>416</v>
      </c>
      <c r="L4" s="1" t="s">
        <v>426</v>
      </c>
      <c r="M4" s="1" t="s">
        <v>427</v>
      </c>
      <c r="O4" s="51" t="s">
        <v>428</v>
      </c>
    </row>
    <row r="5" spans="1:15" ht="176">
      <c r="A5" s="1">
        <v>3</v>
      </c>
      <c r="B5" s="1" t="s">
        <v>429</v>
      </c>
      <c r="C5" s="1" t="s">
        <v>430</v>
      </c>
      <c r="D5" s="1">
        <v>2024</v>
      </c>
      <c r="E5" s="7" t="s">
        <v>431</v>
      </c>
      <c r="F5" s="1" t="s">
        <v>432</v>
      </c>
      <c r="G5" s="1" t="s">
        <v>433</v>
      </c>
      <c r="H5" s="1" t="s">
        <v>434</v>
      </c>
      <c r="I5" s="12" t="s">
        <v>435</v>
      </c>
      <c r="J5" s="12">
        <v>55000000</v>
      </c>
      <c r="K5" s="1" t="s">
        <v>416</v>
      </c>
      <c r="L5" s="1" t="s">
        <v>436</v>
      </c>
      <c r="M5" s="1"/>
      <c r="O5" s="51" t="s">
        <v>437</v>
      </c>
    </row>
    <row r="6" spans="1:15" ht="240">
      <c r="A6" s="1">
        <v>4</v>
      </c>
      <c r="B6" s="1" t="s">
        <v>438</v>
      </c>
      <c r="C6" s="1" t="s">
        <v>439</v>
      </c>
      <c r="D6" s="1">
        <v>2024</v>
      </c>
      <c r="E6" s="1" t="s">
        <v>440</v>
      </c>
      <c r="F6" s="46" t="s">
        <v>441</v>
      </c>
      <c r="G6" s="1" t="s">
        <v>442</v>
      </c>
      <c r="H6" s="1" t="s">
        <v>443</v>
      </c>
      <c r="I6" s="12" t="s">
        <v>444</v>
      </c>
      <c r="J6" s="12">
        <v>212788000</v>
      </c>
      <c r="K6" s="1" t="s">
        <v>416</v>
      </c>
      <c r="L6" s="14" t="s">
        <v>445</v>
      </c>
      <c r="M6" s="1"/>
      <c r="O6" s="51" t="s">
        <v>446</v>
      </c>
    </row>
    <row r="7" spans="1:15" ht="320">
      <c r="A7" s="1">
        <v>5</v>
      </c>
      <c r="B7" s="1" t="s">
        <v>447</v>
      </c>
      <c r="C7" s="1" t="s">
        <v>448</v>
      </c>
      <c r="D7" s="1">
        <v>2024</v>
      </c>
      <c r="E7" s="1" t="s">
        <v>449</v>
      </c>
      <c r="F7" s="7" t="s">
        <v>450</v>
      </c>
      <c r="G7" s="1" t="s">
        <v>442</v>
      </c>
      <c r="H7" s="1" t="s">
        <v>443</v>
      </c>
      <c r="I7" s="12" t="s">
        <v>451</v>
      </c>
      <c r="J7" s="12">
        <v>51759000</v>
      </c>
      <c r="K7" s="1" t="s">
        <v>416</v>
      </c>
      <c r="L7" s="1" t="s">
        <v>452</v>
      </c>
      <c r="M7" s="53" t="s">
        <v>453</v>
      </c>
      <c r="O7" s="51" t="s">
        <v>446</v>
      </c>
    </row>
    <row r="8" spans="1:15" ht="128">
      <c r="A8" s="1">
        <v>6</v>
      </c>
      <c r="B8" s="1" t="s">
        <v>276</v>
      </c>
      <c r="C8" s="1" t="s">
        <v>454</v>
      </c>
      <c r="D8" s="1">
        <v>2024</v>
      </c>
      <c r="E8" s="1" t="s">
        <v>455</v>
      </c>
      <c r="F8" s="1" t="s">
        <v>456</v>
      </c>
      <c r="G8" s="1" t="s">
        <v>457</v>
      </c>
      <c r="H8" s="1" t="s">
        <v>443</v>
      </c>
      <c r="I8" s="12" t="s">
        <v>458</v>
      </c>
      <c r="J8" s="12">
        <v>108000000</v>
      </c>
      <c r="K8" s="1" t="s">
        <v>416</v>
      </c>
      <c r="L8" s="1" t="s">
        <v>459</v>
      </c>
      <c r="M8" s="1"/>
      <c r="O8" s="51" t="s">
        <v>446</v>
      </c>
    </row>
    <row r="9" spans="1:15" ht="175.5">
      <c r="A9" s="1">
        <v>7</v>
      </c>
      <c r="B9" s="1" t="s">
        <v>309</v>
      </c>
      <c r="C9" s="1" t="s">
        <v>460</v>
      </c>
      <c r="D9" s="1">
        <v>2024</v>
      </c>
      <c r="E9" s="1" t="s">
        <v>461</v>
      </c>
      <c r="F9" s="1" t="s">
        <v>462</v>
      </c>
      <c r="G9" s="1" t="s">
        <v>457</v>
      </c>
      <c r="H9" s="1" t="s">
        <v>443</v>
      </c>
      <c r="I9" s="12" t="s">
        <v>463</v>
      </c>
      <c r="J9" s="12">
        <v>1300000</v>
      </c>
      <c r="K9" s="1" t="s">
        <v>416</v>
      </c>
      <c r="L9" s="1" t="s">
        <v>464</v>
      </c>
      <c r="M9" s="1" t="s">
        <v>465</v>
      </c>
      <c r="O9" s="51" t="s">
        <v>446</v>
      </c>
    </row>
    <row r="10" spans="1:15" ht="155">
      <c r="A10" s="1">
        <v>8</v>
      </c>
      <c r="B10" s="1" t="s">
        <v>466</v>
      </c>
      <c r="C10" s="1" t="s">
        <v>467</v>
      </c>
      <c r="D10" s="1">
        <v>2024</v>
      </c>
      <c r="E10" s="1" t="s">
        <v>468</v>
      </c>
      <c r="F10" s="53" t="s">
        <v>469</v>
      </c>
      <c r="G10" s="1" t="s">
        <v>457</v>
      </c>
      <c r="H10" s="1" t="s">
        <v>470</v>
      </c>
      <c r="I10" s="12" t="s">
        <v>471</v>
      </c>
      <c r="J10" s="12">
        <v>1453000</v>
      </c>
      <c r="K10" s="1" t="s">
        <v>416</v>
      </c>
      <c r="L10" s="1" t="s">
        <v>472</v>
      </c>
      <c r="M10" s="1" t="s">
        <v>473</v>
      </c>
      <c r="O10" s="51" t="s">
        <v>446</v>
      </c>
    </row>
    <row r="11" spans="1:15" ht="176">
      <c r="A11" s="1">
        <v>9</v>
      </c>
      <c r="B11" s="1" t="s">
        <v>331</v>
      </c>
      <c r="C11" s="1" t="s">
        <v>474</v>
      </c>
      <c r="D11" s="1">
        <v>2024</v>
      </c>
      <c r="E11" s="1" t="s">
        <v>475</v>
      </c>
      <c r="F11" s="1" t="s">
        <v>476</v>
      </c>
      <c r="G11" s="1" t="s">
        <v>457</v>
      </c>
      <c r="H11" s="1" t="s">
        <v>443</v>
      </c>
      <c r="I11" s="1" t="s">
        <v>477</v>
      </c>
      <c r="J11" s="12">
        <v>2500000</v>
      </c>
      <c r="K11" s="1" t="s">
        <v>416</v>
      </c>
      <c r="L11" s="1" t="s">
        <v>478</v>
      </c>
      <c r="M11" s="1" t="s">
        <v>479</v>
      </c>
      <c r="O11" s="51" t="s">
        <v>446</v>
      </c>
    </row>
    <row r="12" spans="1:15" ht="176">
      <c r="A12" s="1">
        <v>10</v>
      </c>
      <c r="B12" s="1" t="s">
        <v>480</v>
      </c>
      <c r="C12" s="1" t="s">
        <v>481</v>
      </c>
      <c r="D12" s="1">
        <v>2024</v>
      </c>
      <c r="E12" s="1" t="s">
        <v>482</v>
      </c>
      <c r="F12" s="1" t="s">
        <v>483</v>
      </c>
      <c r="G12" s="1" t="s">
        <v>457</v>
      </c>
      <c r="H12" s="1" t="s">
        <v>470</v>
      </c>
      <c r="I12" s="1" t="s">
        <v>484</v>
      </c>
      <c r="J12" s="12">
        <v>1072000000</v>
      </c>
      <c r="K12" s="1" t="s">
        <v>416</v>
      </c>
      <c r="L12" s="1" t="s">
        <v>485</v>
      </c>
      <c r="M12" s="1" t="s">
        <v>486</v>
      </c>
      <c r="O12" s="51" t="s">
        <v>446</v>
      </c>
    </row>
    <row r="13" spans="1:15">
      <c r="O13" s="49"/>
    </row>
    <row r="14" spans="1:15" ht="50.15" customHeight="1">
      <c r="A14" s="57" t="s">
        <v>487</v>
      </c>
      <c r="B14" s="56" t="s">
        <v>488</v>
      </c>
      <c r="O14" s="49"/>
    </row>
    <row r="15" spans="1:15" ht="160">
      <c r="A15" s="1">
        <v>11</v>
      </c>
      <c r="B15" s="1" t="s">
        <v>314</v>
      </c>
      <c r="C15" s="1" t="s">
        <v>489</v>
      </c>
      <c r="D15" s="1">
        <v>2024</v>
      </c>
      <c r="E15" s="1" t="s">
        <v>490</v>
      </c>
      <c r="F15" s="1" t="s">
        <v>491</v>
      </c>
      <c r="G15" s="1" t="s">
        <v>457</v>
      </c>
      <c r="H15" s="1" t="s">
        <v>443</v>
      </c>
      <c r="I15" s="12" t="s">
        <v>492</v>
      </c>
      <c r="J15" s="12">
        <v>11000000</v>
      </c>
      <c r="K15" s="1" t="s">
        <v>416</v>
      </c>
      <c r="L15" s="1" t="s">
        <v>464</v>
      </c>
      <c r="M15" s="1" t="s">
        <v>493</v>
      </c>
      <c r="O15" s="51" t="s">
        <v>446</v>
      </c>
    </row>
    <row r="16" spans="1:15" ht="128">
      <c r="A16" s="1">
        <v>12</v>
      </c>
      <c r="B16" s="1" t="s">
        <v>303</v>
      </c>
      <c r="C16" s="1" t="s">
        <v>494</v>
      </c>
      <c r="D16" s="1">
        <v>2024</v>
      </c>
      <c r="E16" s="53" t="s">
        <v>495</v>
      </c>
      <c r="F16" s="1" t="s">
        <v>496</v>
      </c>
      <c r="G16" s="1" t="s">
        <v>457</v>
      </c>
      <c r="H16" s="1" t="s">
        <v>443</v>
      </c>
      <c r="I16" s="12" t="s">
        <v>497</v>
      </c>
      <c r="J16" s="12">
        <v>700000</v>
      </c>
      <c r="K16" s="1" t="s">
        <v>416</v>
      </c>
      <c r="L16" s="1" t="s">
        <v>498</v>
      </c>
      <c r="M16" s="1" t="s">
        <v>499</v>
      </c>
      <c r="O16" s="51" t="s">
        <v>446</v>
      </c>
    </row>
    <row r="17" spans="1:15" ht="128">
      <c r="A17" s="1">
        <v>13</v>
      </c>
      <c r="B17" s="1" t="s">
        <v>370</v>
      </c>
      <c r="C17" s="1" t="s">
        <v>370</v>
      </c>
      <c r="D17" s="1">
        <v>2024</v>
      </c>
      <c r="E17" s="1" t="s">
        <v>500</v>
      </c>
      <c r="F17" s="1" t="s">
        <v>501</v>
      </c>
      <c r="G17" s="1" t="s">
        <v>457</v>
      </c>
      <c r="H17" s="1" t="s">
        <v>502</v>
      </c>
      <c r="I17" s="1" t="s">
        <v>503</v>
      </c>
      <c r="J17" s="54">
        <v>3900000</v>
      </c>
      <c r="K17" s="49" t="s">
        <v>416</v>
      </c>
      <c r="L17" s="55" t="s">
        <v>504</v>
      </c>
      <c r="M17" s="1" t="s">
        <v>505</v>
      </c>
      <c r="O17" s="51" t="s">
        <v>446</v>
      </c>
    </row>
    <row r="18" spans="1:15">
      <c r="O18" s="49"/>
    </row>
    <row r="19" spans="1:15">
      <c r="O19" s="49"/>
    </row>
    <row r="20" spans="1:15">
      <c r="O20" s="49"/>
    </row>
    <row r="21" spans="1:15">
      <c r="I21" s="49" t="s">
        <v>506</v>
      </c>
      <c r="J21" s="54">
        <f>SUM(J3:J17)</f>
        <v>1852893250</v>
      </c>
      <c r="O21" s="49"/>
    </row>
    <row r="22" spans="1:15">
      <c r="I22" s="49" t="s">
        <v>507</v>
      </c>
      <c r="J22" s="54">
        <f>SUM(J3:J12)</f>
        <v>1837293250</v>
      </c>
      <c r="O22" s="49"/>
    </row>
    <row r="23" spans="1:15">
      <c r="O23" s="49"/>
    </row>
    <row r="24" spans="1:15">
      <c r="O24" s="49"/>
    </row>
    <row r="25" spans="1:15">
      <c r="O25" s="49"/>
    </row>
    <row r="26" spans="1:15">
      <c r="O26" s="49"/>
    </row>
    <row r="27" spans="1:15">
      <c r="O27" s="49"/>
    </row>
    <row r="28" spans="1:15">
      <c r="O28" s="49"/>
    </row>
    <row r="29" spans="1:15">
      <c r="O29" s="49"/>
    </row>
    <row r="30" spans="1:15">
      <c r="O30" s="49"/>
    </row>
    <row r="31" spans="1:15">
      <c r="O31" s="49"/>
    </row>
    <row r="32" spans="1:15">
      <c r="O32" s="49"/>
    </row>
    <row r="33" spans="15:15">
      <c r="O33" s="49"/>
    </row>
    <row r="34" spans="15:15">
      <c r="O34" s="49"/>
    </row>
    <row r="35" spans="15:15">
      <c r="O35" s="49"/>
    </row>
    <row r="36" spans="15:15">
      <c r="O36" s="49"/>
    </row>
    <row r="37" spans="15:15">
      <c r="O37" s="49"/>
    </row>
    <row r="38" spans="15:15">
      <c r="O38" s="49"/>
    </row>
    <row r="39" spans="15:15">
      <c r="O39" s="49"/>
    </row>
    <row r="40" spans="15:15">
      <c r="O40" s="49"/>
    </row>
    <row r="41" spans="15:15">
      <c r="O41" s="49"/>
    </row>
    <row r="42" spans="15:15">
      <c r="O42" s="49"/>
    </row>
    <row r="43" spans="15:15">
      <c r="O43" s="49"/>
    </row>
    <row r="44" spans="15:15">
      <c r="O44" s="49"/>
    </row>
    <row r="45" spans="15:15">
      <c r="O45" s="49"/>
    </row>
    <row r="46" spans="15:15">
      <c r="O46" s="49"/>
    </row>
    <row r="47" spans="15:15">
      <c r="O47" s="49"/>
    </row>
    <row r="48" spans="15:15">
      <c r="O48" s="49"/>
    </row>
    <row r="49" spans="15:15">
      <c r="O49" s="49"/>
    </row>
    <row r="50" spans="15:15">
      <c r="O50" s="49"/>
    </row>
    <row r="51" spans="15:15">
      <c r="O51" s="49"/>
    </row>
    <row r="52" spans="15:15">
      <c r="O52" s="49"/>
    </row>
    <row r="53" spans="15:15">
      <c r="O53" s="49"/>
    </row>
    <row r="54" spans="15:15">
      <c r="O54" s="49"/>
    </row>
    <row r="55" spans="15:15">
      <c r="O55" s="49"/>
    </row>
    <row r="56" spans="15:15">
      <c r="O56" s="49"/>
    </row>
    <row r="57" spans="15:15">
      <c r="O57" s="49"/>
    </row>
    <row r="58" spans="15:15">
      <c r="O58" s="49"/>
    </row>
    <row r="59" spans="15:15">
      <c r="O59" s="49"/>
    </row>
    <row r="60" spans="15:15">
      <c r="O60" s="49"/>
    </row>
    <row r="61" spans="15:15">
      <c r="O61" s="49"/>
    </row>
    <row r="62" spans="15:15">
      <c r="O62" s="49"/>
    </row>
    <row r="63" spans="15:15">
      <c r="O63" s="49"/>
    </row>
    <row r="64" spans="15:15">
      <c r="O64" s="49"/>
    </row>
    <row r="65" spans="15:15">
      <c r="O65" s="49"/>
    </row>
    <row r="66" spans="15:15">
      <c r="O66" s="49"/>
    </row>
    <row r="67" spans="15:15">
      <c r="O67" s="49"/>
    </row>
    <row r="68" spans="15:15">
      <c r="O68" s="49"/>
    </row>
    <row r="69" spans="15:15">
      <c r="O69" s="49"/>
    </row>
    <row r="70" spans="15:15">
      <c r="O70" s="49"/>
    </row>
    <row r="71" spans="15:15">
      <c r="O71" s="49"/>
    </row>
    <row r="72" spans="15:15">
      <c r="O72" s="49"/>
    </row>
    <row r="73" spans="15:15">
      <c r="O73" s="49"/>
    </row>
    <row r="74" spans="15:15">
      <c r="O74" s="49"/>
    </row>
    <row r="75" spans="15:15">
      <c r="O75" s="49"/>
    </row>
    <row r="76" spans="15:15">
      <c r="O76" s="49"/>
    </row>
    <row r="77" spans="15:15">
      <c r="O77" s="49"/>
    </row>
    <row r="78" spans="15:15">
      <c r="O78" s="49"/>
    </row>
    <row r="79" spans="15:15">
      <c r="O79" s="49"/>
    </row>
    <row r="80" spans="15:15">
      <c r="O80" s="49"/>
    </row>
    <row r="81" spans="15:15">
      <c r="O81" s="49"/>
    </row>
    <row r="82" spans="15:15">
      <c r="O82" s="49"/>
    </row>
    <row r="83" spans="15:15">
      <c r="O83" s="49"/>
    </row>
    <row r="84" spans="15:15">
      <c r="O84" s="49"/>
    </row>
    <row r="85" spans="15:15">
      <c r="O85" s="49"/>
    </row>
    <row r="86" spans="15:15">
      <c r="O86" s="49"/>
    </row>
    <row r="87" spans="15:15">
      <c r="O87" s="49"/>
    </row>
    <row r="88" spans="15:15">
      <c r="O88" s="49"/>
    </row>
    <row r="89" spans="15:15">
      <c r="O89" s="49"/>
    </row>
    <row r="90" spans="15:15">
      <c r="O90" s="49"/>
    </row>
    <row r="91" spans="15:15">
      <c r="O91" s="49"/>
    </row>
    <row r="92" spans="15:15">
      <c r="O92" s="49"/>
    </row>
    <row r="93" spans="15:15">
      <c r="O93" s="49"/>
    </row>
    <row r="94" spans="15:15">
      <c r="O94" s="49"/>
    </row>
    <row r="95" spans="15:15">
      <c r="O95" s="49"/>
    </row>
    <row r="96" spans="15:15">
      <c r="O96" s="49"/>
    </row>
    <row r="97" spans="15:15">
      <c r="O97" s="49"/>
    </row>
    <row r="98" spans="15:15">
      <c r="O98" s="49"/>
    </row>
    <row r="99" spans="15:15">
      <c r="O99" s="49"/>
    </row>
    <row r="100" spans="15:15">
      <c r="O100" s="49"/>
    </row>
    <row r="101" spans="15:15">
      <c r="O101" s="49"/>
    </row>
    <row r="102" spans="15:15">
      <c r="O102" s="49"/>
    </row>
    <row r="103" spans="15:15">
      <c r="O103" s="49"/>
    </row>
    <row r="104" spans="15:15">
      <c r="O104" s="49"/>
    </row>
    <row r="105" spans="15:15">
      <c r="O105" s="49"/>
    </row>
    <row r="106" spans="15:15">
      <c r="O106" s="49"/>
    </row>
  </sheetData>
  <mergeCells count="1">
    <mergeCell ref="J1:K1"/>
  </mergeCells>
  <pageMargins left="0.7" right="0.7" top="0.75" bottom="0.75" header="0.3" footer="0.3"/>
  <pageSetup paperSize="8" fitToHeight="0" orientation="landscape"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28C4178931989439E7D21E6A480EE37" ma:contentTypeVersion="4" ma:contentTypeDescription="Create a new document." ma:contentTypeScope="" ma:versionID="88836848fd316ac57d79a090403a23ca">
  <xsd:schema xmlns:xsd="http://www.w3.org/2001/XMLSchema" xmlns:xs="http://www.w3.org/2001/XMLSchema" xmlns:p="http://schemas.microsoft.com/office/2006/metadata/properties" xmlns:ns2="0ac1be12-5e98-4333-9487-dce9bfbd7cce" targetNamespace="http://schemas.microsoft.com/office/2006/metadata/properties" ma:root="true" ma:fieldsID="9a5ed2de318760f4796a5beccd5e66b1" ns2:_="">
    <xsd:import namespace="0ac1be12-5e98-4333-9487-dce9bfbd7cc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c1be12-5e98-4333-9487-dce9bfbd7cc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3F7AA31-1C43-4783-9504-C608F4411149}">
  <ds:schemaRefs>
    <ds:schemaRef ds:uri="http://schemas.microsoft.com/sharepoint/v3/contenttype/forms"/>
  </ds:schemaRefs>
</ds:datastoreItem>
</file>

<file path=customXml/itemProps2.xml><?xml version="1.0" encoding="utf-8"?>
<ds:datastoreItem xmlns:ds="http://schemas.openxmlformats.org/officeDocument/2006/customXml" ds:itemID="{175C004A-045F-4E8E-B36E-0AA6D8C32F07}">
  <ds:schemaRefs>
    <ds:schemaRef ds:uri="http://schemas.microsoft.com/office/2006/documentManagement/types"/>
    <ds:schemaRef ds:uri="http://www.w3.org/XML/1998/namespace"/>
    <ds:schemaRef ds:uri="http://purl.org/dc/elements/1.1/"/>
    <ds:schemaRef ds:uri="http://purl.org/dc/terms/"/>
    <ds:schemaRef ds:uri="http://schemas.openxmlformats.org/package/2006/metadata/core-properties"/>
    <ds:schemaRef ds:uri="http://purl.org/dc/dcmitype/"/>
    <ds:schemaRef ds:uri="http://schemas.microsoft.com/office/infopath/2007/PartnerControls"/>
    <ds:schemaRef ds:uri="0ac1be12-5e98-4333-9487-dce9bfbd7cce"/>
    <ds:schemaRef ds:uri="http://schemas.microsoft.com/office/2006/metadata/properties"/>
  </ds:schemaRefs>
</ds:datastoreItem>
</file>

<file path=customXml/itemProps3.xml><?xml version="1.0" encoding="utf-8"?>
<ds:datastoreItem xmlns:ds="http://schemas.openxmlformats.org/officeDocument/2006/customXml" ds:itemID="{5FC91DB2-071C-447B-8A29-B41A1AC0F7C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c1be12-5e98-4333-9487-dce9bfbd7cc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c0338a6-9561-4ee8-b8d6-4e89cbd520a0}" enabled="0" method="" siteId="{0c0338a6-9561-4ee8-b8d6-4e89cbd520a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Algemeen overzicht</vt:lpstr>
      <vt:lpstr>MSS inventaris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 Wittebolle</dc:creator>
  <cp:keywords/>
  <dc:description/>
  <cp:lastModifiedBy>Van Veen Janneke</cp:lastModifiedBy>
  <cp:revision/>
  <dcterms:created xsi:type="dcterms:W3CDTF">2024-09-20T07:22:03Z</dcterms:created>
  <dcterms:modified xsi:type="dcterms:W3CDTF">2026-01-08T13:30:56Z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0x010100E28C4178931989439E7D21E6A480EE37</vt:lpwstr>
  </property>
</Properties>
</file>